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1" windowWidth="8522" windowHeight="6506" activeTab="1"/>
  </bookViews>
  <sheets>
    <sheet name="Φύλλο4" sheetId="1" r:id="rId1"/>
    <sheet name="Φύλλο1" sheetId="2" r:id="rId2"/>
    <sheet name="Φύλλο2" sheetId="3" r:id="rId3"/>
    <sheet name="Φύλλο3" sheetId="4" r:id="rId4"/>
  </sheets>
  <definedNames>
    <definedName name="_xlnm.Print_Area" localSheetId="1">'Φύλλο1'!$B$1:$O$357</definedName>
  </definedNames>
  <calcPr fullCalcOnLoad="1"/>
</workbook>
</file>

<file path=xl/comments2.xml><?xml version="1.0" encoding="utf-8"?>
<comments xmlns="http://schemas.openxmlformats.org/spreadsheetml/2006/main">
  <authors>
    <author>Γεώργιος</author>
  </authors>
  <commentList>
    <comment ref="D34" authorId="0">
      <text>
        <r>
          <rPr>
            <sz val="9"/>
            <rFont val="Tahoma"/>
            <family val="0"/>
          </rPr>
          <t xml:space="preserve">ΥΠΑΡΧΕΙ ΟΦΕΙΛΗ Β΄ΕΞΑΜΗΝΟΥ 2006 500€, ΓΙΑ 100 ΜΕΛΗ. ΓΡ.ΕΙΣΠΡ.Α' ΕΞΑΜΗΝΟΥ ΤΟΥ 2006, 73/26-2-07
</t>
        </r>
      </text>
    </comment>
    <comment ref="D46" authorId="0">
      <text>
        <r>
          <rPr>
            <b/>
            <sz val="9"/>
            <rFont val="Tahoma"/>
            <family val="0"/>
          </rPr>
          <t>ΥΠΑΡΧΕΙ ΟΦΕΙΛΗ ΑΠΟ ΤΟ 2005, 522€, ΓΙΑ ΤΟ 2006 522€, ΣΥΝΟΛΟ 1044€</t>
        </r>
        <r>
          <rPr>
            <sz val="9"/>
            <rFont val="Tahoma"/>
            <family val="0"/>
          </rPr>
          <t xml:space="preserve">
</t>
        </r>
      </text>
    </comment>
    <comment ref="D112" authorId="0">
      <text>
        <r>
          <rPr>
            <b/>
            <sz val="9"/>
            <rFont val="Tahoma"/>
            <family val="0"/>
          </rPr>
          <t xml:space="preserve"> 4 ΣΥΝΕΔΡΟΙ Χ23= 92 ΜΕΛΗ</t>
        </r>
      </text>
    </comment>
    <comment ref="D10" authorId="0">
      <text>
        <r>
          <rPr>
            <b/>
            <sz val="9"/>
            <rFont val="Tahoma"/>
            <family val="0"/>
          </rPr>
          <t>ΥΠΑΡΧΕΙ ΟΦΕΙΛΗ 360€ ΓΙΑ ΤΟ 2005, ΚΑΙ 360€ ΓΙΑ ΤΟ 2006</t>
        </r>
        <r>
          <rPr>
            <sz val="9"/>
            <rFont val="Tahoma"/>
            <family val="0"/>
          </rPr>
          <t xml:space="preserve">
</t>
        </r>
      </text>
    </comment>
    <comment ref="D58" authorId="0">
      <text>
        <r>
          <rPr>
            <b/>
            <sz val="9"/>
            <rFont val="Tahoma"/>
            <family val="0"/>
          </rPr>
          <t xml:space="preserve"> σύνεδροι 5 *23=115</t>
        </r>
        <r>
          <rPr>
            <sz val="9"/>
            <rFont val="Tahoma"/>
            <family val="0"/>
          </rPr>
          <t xml:space="preserve">
</t>
        </r>
      </text>
    </comment>
    <comment ref="D76" authorId="0">
      <text>
        <r>
          <rPr>
            <b/>
            <sz val="9"/>
            <rFont val="Tahoma"/>
            <family val="0"/>
          </rPr>
          <t>ΟΦΕΙΛΗ ΓΙΑ ΤΟ 2005 108ΜΕΛΗ *Ο.50*12=648€. ΓΙΑ ΤΟ 2006 ΚΑΙ ΜΕΤΑ ΔΕΝ ΕΧΩ ΣΤΟΙΧΕΙΑ</t>
        </r>
        <r>
          <rPr>
            <sz val="9"/>
            <rFont val="Tahoma"/>
            <family val="0"/>
          </rPr>
          <t xml:space="preserve">
</t>
        </r>
      </text>
    </comment>
    <comment ref="D88" authorId="0">
      <text>
        <r>
          <rPr>
            <b/>
            <sz val="9"/>
            <rFont val="Tahoma"/>
            <family val="0"/>
          </rPr>
          <t>συνεδροι 4 * 23=92 ΜΕΛΗ</t>
        </r>
      </text>
    </comment>
    <comment ref="D166" authorId="0">
      <text>
        <r>
          <rPr>
            <b/>
            <sz val="9"/>
            <rFont val="Tahoma"/>
            <family val="0"/>
          </rPr>
          <t>ΕΚΛΟΓΕ 20-1-09 ΣΥΝΕΔΡΟΙ 3 ΜΕΛΗ 69</t>
        </r>
      </text>
    </comment>
    <comment ref="D184" authorId="0">
      <text>
        <r>
          <rPr>
            <sz val="9"/>
            <rFont val="Tahoma"/>
            <family val="0"/>
          </rPr>
          <t>ΣΥΝΕΔΡΟΙ 6 * 23=138 ΜΕΛΗ</t>
        </r>
      </text>
    </comment>
    <comment ref="D154" authorId="0">
      <text>
        <r>
          <rPr>
            <sz val="9"/>
            <rFont val="Tahoma"/>
            <family val="0"/>
          </rPr>
          <t>Υπόλοιπο από το 2008, 2009 1814,40 
ΣΥΝΕΔΡΟΙ 4 * 23=92 ΜΕΛΗ</t>
        </r>
      </text>
    </comment>
    <comment ref="D232" authorId="0">
      <text>
        <r>
          <t/>
        </r>
      </text>
    </comment>
    <comment ref="D244" authorId="0">
      <text>
        <r>
          <rPr>
            <sz val="9"/>
            <rFont val="Tahoma"/>
            <family val="2"/>
          </rPr>
          <t>ΥΠΑΡΧΕΙ ΟΦΕΙΛΗ ΤΟΥ 2006 ΓΙΑ 198 ΜΕΛΗ ΠΟΣΟ 1188€</t>
        </r>
        <r>
          <rPr>
            <sz val="9"/>
            <rFont val="Tahoma"/>
            <family val="0"/>
          </rPr>
          <t xml:space="preserve">
ΓΙΑ ΤΟ 2007 ΔΕΝ ΕΧΩ ΠΟΣΑ ΜΕΛΗ ΕΙΝΑΙ</t>
        </r>
      </text>
    </comment>
    <comment ref="D256" authorId="0">
      <text>
        <r>
          <rPr>
            <b/>
            <sz val="9"/>
            <rFont val="Arial"/>
            <family val="2"/>
          </rPr>
          <t>ΣΥΝΕΔΡΟΙ 5 * 23=115 ΜΕΛΗ</t>
        </r>
      </text>
    </comment>
    <comment ref="D268" authorId="0">
      <text>
        <r>
          <rPr>
            <b/>
            <sz val="9"/>
            <rFont val="Arial"/>
            <family val="2"/>
          </rPr>
          <t>Σύνεδροι 9 * 23=207</t>
        </r>
        <r>
          <rPr>
            <sz val="9"/>
            <rFont val="Tahoma"/>
            <family val="0"/>
          </rPr>
          <t xml:space="preserve">
</t>
        </r>
      </text>
    </comment>
    <comment ref="D280" authorId="0">
      <text>
        <r>
          <rPr>
            <b/>
            <sz val="9"/>
            <rFont val="Tahoma"/>
            <family val="0"/>
          </rPr>
          <t>ΣΥΝΕΔΡΟΙ 2 *23=46 ΜΕΛΗ</t>
        </r>
        <r>
          <rPr>
            <sz val="9"/>
            <rFont val="Tahoma"/>
            <family val="0"/>
          </rPr>
          <t xml:space="preserve">
</t>
        </r>
      </text>
    </comment>
    <comment ref="D286" authorId="0">
      <text>
        <r>
          <rPr>
            <b/>
            <sz val="9"/>
            <rFont val="Tahoma"/>
            <family val="0"/>
          </rPr>
          <t xml:space="preserve">Σύνεδροι 4 * 23= 92 </t>
        </r>
        <r>
          <rPr>
            <sz val="9"/>
            <rFont val="Tahoma"/>
            <family val="0"/>
          </rPr>
          <t xml:space="preserve">
</t>
        </r>
      </text>
    </comment>
    <comment ref="D292" authorId="0">
      <text>
        <r>
          <rPr>
            <b/>
            <sz val="9"/>
            <rFont val="Tahoma"/>
            <family val="0"/>
          </rPr>
          <t xml:space="preserve">4 συνεδροι. 92 μελη.εκλογεσ 13-5-09
99 ψηφισαντες
</t>
        </r>
        <r>
          <rPr>
            <sz val="9"/>
            <rFont val="Tahoma"/>
            <family val="0"/>
          </rPr>
          <t xml:space="preserve">
</t>
        </r>
      </text>
    </comment>
    <comment ref="B310" authorId="0">
      <text>
        <r>
          <rPr>
            <sz val="9"/>
            <rFont val="Tahoma"/>
            <family val="2"/>
          </rPr>
          <t>ΕΚΛΟΓΕΣ 28-3-07 210 ΜΕΛΗ</t>
        </r>
        <r>
          <rPr>
            <sz val="9"/>
            <rFont val="Tahoma"/>
            <family val="0"/>
          </rPr>
          <t xml:space="preserve">
ΑΡ.ΠΡΩΤ. ΕΓΓΡΑΦΗΣ 47/1-4-08 ΠΟΣΟ 300€ ΓΡ.ΕΙΣΠ.77</t>
        </r>
      </text>
    </comment>
    <comment ref="D310" authorId="0">
      <text>
        <r>
          <rPr>
            <b/>
            <sz val="9"/>
            <rFont val="Tahoma"/>
            <family val="0"/>
          </rPr>
          <t>ΠΛΗΡΩΣΑΝ ΓΙΑ ΕΝΝΕΑ ΜΗΝΕΣ 210ΜΕΛΗ*0,7*9=1323€ ΣΥΝ 300€ ΕΓΓΡΑΦΗ=1623€ ΓΡΑΜ.ΕΙΣΠ 77</t>
        </r>
        <r>
          <rPr>
            <sz val="9"/>
            <rFont val="Tahoma"/>
            <family val="0"/>
          </rPr>
          <t xml:space="preserve">
</t>
        </r>
      </text>
    </comment>
    <comment ref="D118" authorId="0">
      <text>
        <r>
          <rPr>
            <b/>
            <sz val="9"/>
            <rFont val="Tahoma"/>
            <family val="0"/>
          </rPr>
          <t xml:space="preserve"> 3 σύνεδροι *23= 69 ΜΕΛΗ. Ο ΑΛΚΗΣ ΜΟΥ ΔΙΝΕΙ 5 ΣΥΝΕΔΡΟΥΣ ΓΙΑΤΙ:</t>
        </r>
        <r>
          <rPr>
            <sz val="9"/>
            <rFont val="Tahoma"/>
            <family val="0"/>
          </rPr>
          <t xml:space="preserve">
</t>
        </r>
      </text>
    </comment>
    <comment ref="J292" authorId="0">
      <text>
        <r>
          <rPr>
            <b/>
            <sz val="9"/>
            <rFont val="Tahoma"/>
            <family val="0"/>
          </rPr>
          <t>Συμετείχαν στο Συνέδριο με 6 αντιπροσώπους 6*23=138</t>
        </r>
      </text>
    </comment>
    <comment ref="D4" authorId="0">
      <text>
        <r>
          <rPr>
            <b/>
            <sz val="9"/>
            <rFont val="Tahoma"/>
            <family val="0"/>
          </rPr>
          <t>ΣΥΝΕΔΡΟΙ 15 *23=345 ΜΕΛΗ
ΓΙΑ ΤΟ 2007 ΠΛΗΡΩΣΑΝ ΜΕ 328</t>
        </r>
      </text>
    </comment>
    <comment ref="D16" authorId="0">
      <text>
        <r>
          <rPr>
            <b/>
            <sz val="9"/>
            <rFont val="Tahoma"/>
            <family val="0"/>
          </rPr>
          <t>ΣΎΝΕΔΡΟΙ 6 *23=138</t>
        </r>
        <r>
          <rPr>
            <sz val="9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0"/>
          </rPr>
          <t>Σύνεδροι 10 * 23=230
ή 9 *23=207</t>
        </r>
        <r>
          <rPr>
            <sz val="9"/>
            <rFont val="Tahoma"/>
            <family val="0"/>
          </rPr>
          <t xml:space="preserve">
</t>
        </r>
      </text>
    </comment>
    <comment ref="D52" authorId="0">
      <text>
        <r>
          <rPr>
            <b/>
            <sz val="9"/>
            <rFont val="Tahoma"/>
            <family val="0"/>
          </rPr>
          <t>Σύνεδροι 15 *23=345</t>
        </r>
        <r>
          <rPr>
            <sz val="9"/>
            <rFont val="Tahoma"/>
            <family val="0"/>
          </rPr>
          <t xml:space="preserve">
</t>
        </r>
      </text>
    </comment>
    <comment ref="D64" authorId="0">
      <text>
        <r>
          <rPr>
            <b/>
            <sz val="9"/>
            <rFont val="Tahoma"/>
            <family val="0"/>
          </rPr>
          <t>ΣΥΝΕΔΡΟΙ 6 * 23= 138 ΜΕΛΗ</t>
        </r>
        <r>
          <rPr>
            <sz val="9"/>
            <rFont val="Tahoma"/>
            <family val="0"/>
          </rPr>
          <t xml:space="preserve">
</t>
        </r>
      </text>
    </comment>
    <comment ref="D82" authorId="0">
      <text>
        <r>
          <rPr>
            <b/>
            <sz val="9"/>
            <rFont val="Tahoma"/>
            <family val="0"/>
          </rPr>
          <t>ΣΥΝΕΔΡΟΙ 8 *23=184 ΜΕΛΗ.ΠΛΗΡΩΣΑΝ ΤΟ 2007 ΓΙΑ 178 ΜΕΛΗ</t>
        </r>
        <r>
          <rPr>
            <sz val="9"/>
            <rFont val="Tahoma"/>
            <family val="0"/>
          </rPr>
          <t xml:space="preserve">
</t>
        </r>
      </text>
    </comment>
    <comment ref="D100" authorId="0">
      <text>
        <r>
          <rPr>
            <b/>
            <sz val="9"/>
            <rFont val="Tahoma"/>
            <family val="0"/>
          </rPr>
          <t xml:space="preserve">ΕΞΚΛΟΓΕΣ 19-6-08 ΣΥΝΕΔΡΟΙ 13 ΜΕΛΗ299
</t>
        </r>
        <r>
          <rPr>
            <sz val="9"/>
            <rFont val="Tahoma"/>
            <family val="0"/>
          </rPr>
          <t xml:space="preserve">
</t>
        </r>
      </text>
    </comment>
    <comment ref="D124" authorId="0">
      <text>
        <r>
          <rPr>
            <b/>
            <sz val="9"/>
            <rFont val="Tahoma"/>
            <family val="0"/>
          </rPr>
          <t>ΣΥΝΕΔΡΟΙ 10 * 23=230 ΜΕΛΗ</t>
        </r>
        <r>
          <rPr>
            <sz val="9"/>
            <rFont val="Tahoma"/>
            <family val="0"/>
          </rPr>
          <t xml:space="preserve">
</t>
        </r>
      </text>
    </comment>
    <comment ref="D160" authorId="0">
      <text>
        <r>
          <rPr>
            <b/>
            <sz val="9"/>
            <rFont val="Tahoma"/>
            <family val="0"/>
          </rPr>
          <t xml:space="preserve">Σύνεδροι 4 *23=92 ΜΕΛΗ 
ΟΦΕΙΛΗ 2007,2008,2009=2318,40
</t>
        </r>
        <r>
          <rPr>
            <sz val="9"/>
            <rFont val="Tahoma"/>
            <family val="0"/>
          </rPr>
          <t xml:space="preserve">
</t>
        </r>
      </text>
    </comment>
    <comment ref="D208" authorId="0">
      <text>
        <r>
          <rPr>
            <b/>
            <sz val="9"/>
            <rFont val="Tahoma"/>
            <family val="0"/>
          </rPr>
          <t>σύνεδροι 11*23=253</t>
        </r>
      </text>
    </comment>
    <comment ref="D316" authorId="0">
      <text>
        <r>
          <rPr>
            <b/>
            <sz val="9"/>
            <rFont val="Tahoma"/>
            <family val="0"/>
          </rPr>
          <t>ΣΥΝΕΔΡΟΙ 6 *23=138</t>
        </r>
        <r>
          <rPr>
            <sz val="9"/>
            <rFont val="Tahoma"/>
            <family val="0"/>
          </rPr>
          <t xml:space="preserve">
</t>
        </r>
      </text>
    </comment>
    <comment ref="D322" authorId="0">
      <text>
        <r>
          <rPr>
            <b/>
            <sz val="9"/>
            <rFont val="Tahoma"/>
            <family val="0"/>
          </rPr>
          <t>28 Σύνεδροι *23=644</t>
        </r>
        <r>
          <rPr>
            <sz val="9"/>
            <rFont val="Tahoma"/>
            <family val="0"/>
          </rPr>
          <t xml:space="preserve">
</t>
        </r>
      </text>
    </comment>
    <comment ref="D43" authorId="0">
      <text>
        <r>
          <rPr>
            <sz val="9"/>
            <rFont val="Tahoma"/>
            <family val="0"/>
          </rPr>
          <t xml:space="preserve">ΕΚΛΟΓΕΣ 23-2-10 ΣΥΝΕΔΡΟΙ 8 ΜΕΛΗ 184
</t>
        </r>
      </text>
    </comment>
    <comment ref="D250" authorId="0">
      <text>
        <r>
          <rPr>
            <b/>
            <sz val="9"/>
            <rFont val="Tahoma"/>
            <family val="0"/>
          </rPr>
          <t>ΕΚΛΟΓΕΣ 16-10-09 ΣΥΝΕΔΡΟΙ 8 ΜΕΛΗ 184</t>
        </r>
      </text>
    </comment>
    <comment ref="D220" authorId="0">
      <text>
        <r>
          <rPr>
            <b/>
            <sz val="9"/>
            <rFont val="Tahoma"/>
            <family val="0"/>
          </rPr>
          <t>ΕΚΛΟΓΕΣ 9-2-10 ΣΥΝΕΔΡΟΙ 13 ΜΕΛΗ 299</t>
        </r>
        <r>
          <rPr>
            <sz val="9"/>
            <rFont val="Tahoma"/>
            <family val="0"/>
          </rPr>
          <t xml:space="preserve">
</t>
        </r>
      </text>
    </comment>
    <comment ref="D130" authorId="0">
      <text>
        <r>
          <rPr>
            <b/>
            <sz val="9"/>
            <rFont val="Tahoma"/>
            <family val="0"/>
          </rPr>
          <t>ΣΥΝΕΔΡΟΙ 5 ΕΠΟΜΕΝΩΑ 115 ΜΕΛΗ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<sst xmlns="http://schemas.openxmlformats.org/spreadsheetml/2006/main" count="126" uniqueCount="115">
  <si>
    <t>ΜΗΤΡΩΟ ΜΕΛΩΝ</t>
  </si>
  <si>
    <t>ΝΟΜΑΡΧΙΑΚΗ ΑΥΤ/ΣΗ</t>
  </si>
  <si>
    <t>Δ/ΝΣΗ ΣΥΛΛΟΓΟΥ</t>
  </si>
  <si>
    <t>Ν.Α ΕΒΡΟΥ</t>
  </si>
  <si>
    <t>ΚΑΡΑΟΛΗ &amp; ΔΗΜΗΤΡΙΟΥ 40 ΤΚ 68 100 ΑΛΕΞΑΝΔΡΟΥΠΟΛΗ</t>
  </si>
  <si>
    <t>ΓΡΑΜΑΤ. ΕΙΣΠΡΑΞ</t>
  </si>
  <si>
    <t>Ν.Α ΡΟΔΟΠΗΣ</t>
  </si>
  <si>
    <t>Ν.Α ΞΑΝΘΗΣ</t>
  </si>
  <si>
    <t>ΝΑ ΔΡΑΜΑΣ</t>
  </si>
  <si>
    <t>Ν.Α ΚΑΒΑΛΑΣ</t>
  </si>
  <si>
    <t>Ν.Α ΣΕΡΡΩΝ</t>
  </si>
  <si>
    <t>Ν.Α ΚΙΛΚΙΣ</t>
  </si>
  <si>
    <t>Ν.Α ΧΑΛΚΙΔΙΚΗΣ</t>
  </si>
  <si>
    <t>Ν.Α ΘΕΣ/ΝΙΚΗΣ</t>
  </si>
  <si>
    <t>Ν.Α ΗΜΑΘΙΑΣ</t>
  </si>
  <si>
    <t>Ν.Α ΠΕΛΛΑΣ</t>
  </si>
  <si>
    <t>Ν.Α ΚΑΣΤΟΡΙΑΣ</t>
  </si>
  <si>
    <t>Ν.Α ΦΛΩΡΙΝΑΣ</t>
  </si>
  <si>
    <t>Ν.Α ΚΟΖΑΝΗΣ</t>
  </si>
  <si>
    <t>Ν.Α. ΓΡΕΒΕΝΩΝ</t>
  </si>
  <si>
    <t>Ν.Α ΠΙΕΡΙΑΣ</t>
  </si>
  <si>
    <t>Ν.Α ΙΩΑΝΝΙΝΩΝ</t>
  </si>
  <si>
    <t>Ν.Α ΘΕΣΠΡΩΤΙΑΣ</t>
  </si>
  <si>
    <t>Ν.Α ΠΡΕΒΕΖΗΣ</t>
  </si>
  <si>
    <t>Ν.Α ΑΡΤΑΣ</t>
  </si>
  <si>
    <t>Ν.Α ΤΡΙΚΑΛΩΝ</t>
  </si>
  <si>
    <t>Ν.Α. ΚΑΡΔΙΤΣΑΣ</t>
  </si>
  <si>
    <t>Ν.Α. ΛΑΡΙΣΑΣ</t>
  </si>
  <si>
    <t>Ν.Α. ΜΑΓΝΗΣΙΑΣ</t>
  </si>
  <si>
    <t>Ν.Α. ΚΕΡΚΥΡΑΣ</t>
  </si>
  <si>
    <t>Ν.Α. ΛΕΥΚΑΔΑΣ</t>
  </si>
  <si>
    <t>Ν.Α. ΚΕΦΑΛΛΗΝΙΑΣ &amp; ΙΘΑΚΗΣ</t>
  </si>
  <si>
    <t>Ν.Α. ΖΑΚΥΝΘΟΥ</t>
  </si>
  <si>
    <t>Ν.Α. ΑΙΤΩΛΟΑΚΑΡΝΑΝΙΑΣ</t>
  </si>
  <si>
    <t>Ν.Α ΕΥΡΥΤΑΝΙΑΣ</t>
  </si>
  <si>
    <t>Ν.Α. ΦΘΙΩΤΙΔΑΣ</t>
  </si>
  <si>
    <t>Ν.Α. ΦΩΚΙΔΑΣ</t>
  </si>
  <si>
    <t>Ν.Α. ΒΟΙΩΤΙΑΣ</t>
  </si>
  <si>
    <t>Ν.Α. ΕΥΒΟΙΑΣ</t>
  </si>
  <si>
    <t>Ν.Α. ΑΝΑΤ. ΑΤΤΙΚΗΣ</t>
  </si>
  <si>
    <t>Ν.Α. ΔΥΤΙΚΗΣ ΑΤΤΙΚΗΣ</t>
  </si>
  <si>
    <t>Ν.Α. ΠΕΙΡΑΙΑ</t>
  </si>
  <si>
    <t>Ν.Α. ΛΕΣΒΟΥ</t>
  </si>
  <si>
    <t>Ν.Α. ΧΙΟΥ</t>
  </si>
  <si>
    <t>Ν.Α. ΣΑΜΟΥ</t>
  </si>
  <si>
    <t>Ν.Α. ΔΩΔΕΚΑΝΗΣΟΥ</t>
  </si>
  <si>
    <t>Ν.Α.ΚΥΚΛΑΔΩΝ</t>
  </si>
  <si>
    <t>Ν.Α. ΚΟΡΙΝΘΙΑΣ</t>
  </si>
  <si>
    <t>Ν.Α. ΑΧΑΪΑΣ</t>
  </si>
  <si>
    <t>Ν.Α. ΗΛΕΙΑΣ</t>
  </si>
  <si>
    <t>Ν.Α. ΜΕΣΣΗΝΙΑΣ</t>
  </si>
  <si>
    <t>Ν.Α. ΛΑΚΩΝΙΑΣ</t>
  </si>
  <si>
    <t>Ν.Α.ΑΡΚΑΔΙΑΣ</t>
  </si>
  <si>
    <t>Ν.Α. ΑΡΓΟΛΙΔΑΣ</t>
  </si>
  <si>
    <t>Ν.Α. ΧΑΝΙΩΝ</t>
  </si>
  <si>
    <t>Ν.Α. ΡΕΘΥΜΝΟΥ</t>
  </si>
  <si>
    <t>Ν.Α. ΗΡΑΚΛΕΙΟΥ</t>
  </si>
  <si>
    <t>Ν.Α. ΛΑΣΙΘΗΟΥ</t>
  </si>
  <si>
    <t>Ν.Α. ΑΘΗΝΩΝ</t>
  </si>
  <si>
    <t>ΜΕΛΗ</t>
  </si>
  <si>
    <t>ΕΤΟΣ ΣΥΝΔΡΟΜ</t>
  </si>
  <si>
    <t>ΠΟΣΟ</t>
  </si>
  <si>
    <t>ΔΗΜΟΚΡΑΤΙΑΣ 1 ΤΚ 69100 ΔΙΟΙΚΗΤΗΡΙΟ ΚΟΜΟΤΗΝΗ</t>
  </si>
  <si>
    <t>ΔΙΟΙΚΗΤΗΡΙΟ ΔΡΑΜΑΣ ΤΚ 66 100</t>
  </si>
  <si>
    <t>ΜΕΡΑΡΧΙΑΣ 36 ΣΕΡΡΕΣ ΤΚ. 62100 ΦΑΞ 231083366</t>
  </si>
  <si>
    <t>ΣΥΝΑΚ ΜΗΤΡΟΠΟΛΕΩΣ 19 ΔΙΟΙΚΗΤΗΡΙΟ ΚΙΛΚΙΣ ΤΚ 61100</t>
  </si>
  <si>
    <t>ΔΙΟΙΚΗΤΗΡΙΟ ΧΑΛΚΙΔΙΚΗΣ ΤΚ63100 ΠΟΛΥΓΥΡΟΣ</t>
  </si>
  <si>
    <t xml:space="preserve"> </t>
  </si>
  <si>
    <t>ΒΑΣ. ΟΛΓΑΣ 198 ΤΚ 54110 ΘΕΣ/ΝΙΚΗ</t>
  </si>
  <si>
    <t>ΔΙΟΙΚΗΤΗΡΙΟ ΠΕΛΛΑΣ ΤΚ 58200 ΕΔΕΣΣΑ</t>
  </si>
  <si>
    <t>ΔΙΟΙΚΗΤΗΡΙΟ ΚΑΣΤΟΡΙΑΣ ΤΚ.52100 ΤΘ 149 ΚΑΣΤΟΡΙΑ</t>
  </si>
  <si>
    <t>ΔΙΟΙΚΗΤΗΡΙΟ ΦΛΩΡΙΝΑΣ ΤΚ.53100 ΦΛΩΡΙΝΑ</t>
  </si>
  <si>
    <t>ΔΙΟΙΚΗΤΗΡΙΟ ΓΡΕΒΕΝΩΝ</t>
  </si>
  <si>
    <t>Ν.Α ΠΙΕΡΙΑΣ 28ης ΟΚΤΩΜΒΡΙΟΥ 40 ΤΚ. 60100 ΚΑΤΕΡΙΝΗ</t>
  </si>
  <si>
    <t>ΠΛΑΤΕΙΑ ΠΥΡΡΟΥ. ΝΟΜΑΡΧΙΑ ΙΩΑΝΝΙΝΩΝ ΤΚ. 45001 ΙΩΑΝΝΙΝΑ</t>
  </si>
  <si>
    <t>ΠΑΝΑΓΗ ΤΣΑΛΔΑΡΗ 18 ΗΓΟΥΜΕΝΙΤΣΑ ΤΚ. 46100</t>
  </si>
  <si>
    <t>ΣΥΛΛΟΓΟΣ ΥΠΑΛΛΗΛΩΝ Ν.Α ΠΡΕΒΕΖΑΣ ΣΠΗΛΙΑΔΟΥ 8 ΤΚ.48100 ΠΡΕΒΕΖΑ</t>
  </si>
  <si>
    <t>ΣΥΛΛΟΓΟΣ ΥΠΑΛΛΗΛΩΝ Ν.Α ΑΡΤΑΣ</t>
  </si>
  <si>
    <t>ΣΥΛΛΟΓΟΣ ΥΠΑΛΛΗΛΩΝ Ν.Α ΤΡΙΚΑΛΩΝ Β.ΤΣΙΤΣΑΝΗ 31 ΤΚ.42100 ΤΡΙΚΑΛΑ</t>
  </si>
  <si>
    <t>ΣΥΛΛΟΓΟΣ ΥΠΑΛΛΗΛΩΝ Ν.Α ΚΑΡΔΙΤΣΑΣ ΚΟΥΜΟΥΝΔΟΥΡΟΥ 29 ΤΚ.43100 ΚΑΡΔΙΤΣΑΣ</t>
  </si>
  <si>
    <t>ΣΥΛΛΟΓΟΣ ΥΠΑΛΛΗΛΩΝ Ν.Α ΛΑΡΙΣΑΣ</t>
  </si>
  <si>
    <t>ΣΥΛΛΟΓΟΣ ΥΠΑΛΛΗΛΩΝ Ν.Α ΜΑΓΝΗΣΙΑΣ ΔΙΟΙΚΗΤΗΡΙΟ ΤΚ 38002</t>
  </si>
  <si>
    <t>ΣΥΛΛΟΓΟΣ ΥΠΑΛΛΗΛΩΝ Ν.Α ΖΑΚΥΝΘΟΥ ΔΙΟΙΚΗΤΗΡΙΟ  ΤΚ.2910031100</t>
  </si>
  <si>
    <t>ΣΥΛΛΟΓΟΣ ΥΠΑΛΛΗΛΩΝ Ν.Α ΕΥΡΥΤΑΝΙΑΣ ΚΑΡΑΪΣΚΑΚΗ 1 ΚΑΡΠΕΝΗΣΗ ΤΚ. 36100</t>
  </si>
  <si>
    <t>ΣΥΛΛΟΓΟΣ ΥΠΑΛΛΗΛΩΝ Ν.Α ΦΘΙΩΤΙΔΟΣ ΠΑΠΑΠΟΣΤΟΛΟΥ 61 ΤΚ. 35100 ΛΑΜΙΑ</t>
  </si>
  <si>
    <t>ΔΗΜΟΚΡΑΤΙΑΣ 21 ΔΙΟΙΚΗΤΗΡΙΟ ΚΟΖΑΝΗΣ ΤΚ.50100 ΚΟΖΑΝΗ ΦΑΞ2461067428</t>
  </si>
  <si>
    <t>ΣΥΛΛΟΓΟΣ ΥΠΑΛΛΗΛΩΝ Ν.Α ΚΕΡΚΥΡΑΣ ΣΑΜΑΡΑ 13 ΤΚ.89100 ΚΕΡΚΥΡΑ</t>
  </si>
  <si>
    <t>ΣΥΛΛΟΓΟΣ ΥΠΑΛΛΗΛΩΝ Ν.Α ΛΕΥΚΑΔΑΣ Ι.ΜΕΛΑ 3 ΦΑΞ 26450 ΤΚ.31100</t>
  </si>
  <si>
    <t>ΣΥΛΛΟΓΟΣ ΥΠΑΛΛΗΛΩΝ Ν.Α ΚΕΦΑΛΛΗΝΙΑΣ ΝΟΜ/ΚΟ ΚΑΤΑΣΤΗΜΑ ΤΚ.28100 ΑΡΓΟΣΤΟΛΙ ΦΑΞ2645021700</t>
  </si>
  <si>
    <t>ΠΟΣΟ ΕΙΣΠΡΑΞΗΣ</t>
  </si>
  <si>
    <t>ΣΥΛΛΟΓΟΣ ΥΠΑΛΗΛΩΝ ΝΑ Δ.ΑΤΤΙΚΗΣ ΠΕΡΣΕΦΟΝΗΣ &amp; ΧΑΤΖΗΔΑΚΗ ΤΚ 19200 ΕΛΕΥΣΙΝΑ</t>
  </si>
  <si>
    <t>ΣΥΛΛΟΓΟΣ ΥΠΑΛΛΗΛΩΝ ΝΑ ΠΕΙΡΑΙΑ ΗΡΩΩΝ ΠΟΛΥΤΕΧΝΙΟΥ 19 ΤΚ18532 ΠΕΙΡΑΙΑΣ</t>
  </si>
  <si>
    <t>ΣΥΛΛΟΓΟΣ ΥΠΑΛΛΗΛΩΝ ΝΑ ΧΙΟΥ ΠΟΛΥΤΕΧΝΙΟΥ 1 ΤΚ82100 ΧΙΟΣ</t>
  </si>
  <si>
    <t>ΣΥΛΛΟΓΟΣ ΥΠΑΛΛΗΛΩΝ ΝΑ ΔΩΔΕΚΑΝΗΣΟΥ ΔΙΟΙΚΗΤΗΡΙΟ ΤΚ85100 ΡΟΔΟΣ</t>
  </si>
  <si>
    <t>ΣΥΛΛΟΓΟΣ ΥΠΑΛΛΗΛΩΝ ΝΑ ΚΥΚΛΑΔΩΝ ΠΛΑΤΕΙΑ ΛΑΪΚΗΣ ΚΥΡΙΑΡΧΙΑΣ ΕΡΜΟΥΠΟΛΗ ΣΥΡΟΥ ΤΚ84100</t>
  </si>
  <si>
    <t>ΣΥΛΛΟΓΟΣ ΥΠΑΛΛΗΛΩΝ ΝΑ ΚΟΡΙΝΘΟΥ ΚΡΟΚΙΔΑ 2  ΤΚ20100 ΚΟΡΙΝΘΟΣ</t>
  </si>
  <si>
    <t>ΣΥΛΛΟΓΟΣ ΥΠΑΛΛΗΛΩΝ ΝΑ ΛΑΚΩΝΙΑΣ ΟΔΟΣ ΤΩΝ 118 ΑΡ. 37 ΤΚ.23100 ΣΠΑΡΤΗ</t>
  </si>
  <si>
    <t>ΣΥΛΛΟΓΟΣ ΥΠΑΛΛΗΛΩΝ ΝΑ AΡΚΑΔΙΑΣ ΠΛΑΤΕΙΑ ΕΘΝ. ΜΑΚΑΡΙΟΥ ΤΚ.22100 ΤΡΙΠΟΛΗ</t>
  </si>
  <si>
    <t>ΣΥΛΛΟΓΟΣ ΥΠΑΛΛΗΛΩΝ ΝΑ ΑΡΓΟΛΙΔΟΣ. ΠΑΡΑΛΙΑΚΗ ΟΔΟΣ ΝΑΥΠΛΙΟΥ Ν.ΚΙΟΥ ΤΚ.21100 ΝΑΥΠΛΙΟ</t>
  </si>
  <si>
    <t>ΣΥΛΛΟΓΟΣ ΥΠΑΛΛΗΛΩΝ ΝΑ ΧΑΝΙΩΝ ΠΛΑΤΕΙΑ ΕΛΕΥΘΕΡΙΑΣ ΝΟΜ/ΚΟ ΜΕΓΑΡΟ ΤΚ.73100 ΧΑΝΙΑ</t>
  </si>
  <si>
    <t>ΣΥΛΛΟΓΟΣ ΝΑ ΗΡΑΚΛΕΙΟΥ ΠΛΑΤΕΙΑ ΕΛΕΥΘΕΡΙΑΣ ΤΚ.71110 ΗΡΑΚΛΕΙΟ</t>
  </si>
  <si>
    <t>ΣΥΛΛΟΓΟΣ ΝΑ ΑΘΗΝΩΝ ΚΗΦΙΣΣΙΑΣ 125  ΤΚ.11524 ΑΘΗΝΑ</t>
  </si>
  <si>
    <t>ΜΗΤΟΠΟΛΕΩΣ 44 ΤΚ 59 100 ΒΕΡΟΙΑ</t>
  </si>
  <si>
    <t>ΣΥΛΛΟΓΟΣ ΥΠΑΛΛΗΛΩΝ Ν,Α, ΦΩΚΙΔΑΣ ΓΙΔΟΓΙΑΝΝΟΥ31 ΤΚ33100 ΑΜΦΙΣΣΑ</t>
  </si>
  <si>
    <t>ΦΙΛΩΝΟΣ 35-39 ΤΚ32100 ΛΕΙΒΑΔΙΑ</t>
  </si>
  <si>
    <t>ΣΥΛΛΟΓΟΣ ΝΑ ΑΝ. ΑΤΤΙΚΗΣ 17ο ΧΛΜ ΛΕΩΦ.ΜΑΡΑΘΩΝΟΣ ΠΑΛΛΗΝΗ ΤΚ15351</t>
  </si>
  <si>
    <t>ΣΥΛΛΟΓΟΣ ΥΠΑΛΛΗΛΩΝ ΛΕΣΒΟΥ ΘΕΟΚΡΙΤΟΥ 57 ΤΚ81100 ΜΥΤΙΛΗΝΗ</t>
  </si>
  <si>
    <t>ΕΘΝ. ΑΝΤΙΣΤΑΣΕΩΣ 20 ΔΟΙΚΗΤΗΡΙΟ ΚΑΒΑΛΑΣ ΤΚ 65110  mrizos2009@hotmail.com</t>
  </si>
  <si>
    <t>ΧΟΥΡΜΟΥΖΕΛΗ ΣΟΥΛΑ 2541066197 ΚΙΝ.6972531733 ΔΙΟΙΚΗΤΗΡΙΟ ΞΑΝΘΗΣ ΤΚ 67 100</t>
  </si>
  <si>
    <t>ΥΠΟΛΟΙΠΟ</t>
  </si>
  <si>
    <t>ΣΥΝΕΔΡΟΙ</t>
  </si>
  <si>
    <t>90/10-12-10</t>
  </si>
  <si>
    <t>90/10-12-2010</t>
  </si>
  <si>
    <t>91/30-12-2010</t>
  </si>
  <si>
    <t>ΥΠΟΛΟΙΠΟ ΠΡΟΣ ΕΙΣΠΡΑΞΗ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</si>
</sst>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5">
    <font>
      <sz val="10"/>
      <name val="Arial"/>
      <family val="0"/>
    </font>
    <font>
      <sz val="2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1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justify" readingOrder="1"/>
    </xf>
    <xf numFmtId="0" fontId="0" fillId="0" borderId="0" xfId="0" applyAlignment="1">
      <alignment horizontal="fill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4" fontId="0" fillId="0" borderId="0" xfId="0" applyNumberFormat="1" applyFont="1" applyAlignment="1">
      <alignment vertical="justify" readingOrder="2"/>
    </xf>
    <xf numFmtId="0" fontId="5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NumberFormat="1" applyFont="1" applyFill="1" applyBorder="1" applyAlignment="1">
      <alignment horizontal="center" vertical="justify" wrapText="1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textRotation="46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wrapText="1"/>
    </xf>
    <xf numFmtId="44" fontId="26" fillId="0" borderId="0" xfId="0" applyNumberFormat="1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71" fontId="8" fillId="0" borderId="0" xfId="0" applyNumberFormat="1" applyFont="1" applyAlignment="1">
      <alignment horizontal="center"/>
    </xf>
    <xf numFmtId="171" fontId="27" fillId="0" borderId="0" xfId="0" applyNumberFormat="1" applyFont="1" applyAlignment="1">
      <alignment horizontal="center"/>
    </xf>
    <xf numFmtId="44" fontId="27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5"/>
  <sheetViews>
    <sheetView tabSelected="1" view="pageBreakPreview" zoomScale="60" zoomScalePageLayoutView="0" workbookViewId="0" topLeftCell="B1">
      <pane xSplit="10" ySplit="3" topLeftCell="L4" activePane="bottomRight" state="frozen"/>
      <selection pane="topLeft" activeCell="B1" sqref="B1"/>
      <selection pane="topRight" activeCell="L1" sqref="L1"/>
      <selection pane="bottomLeft" activeCell="B4" sqref="B4"/>
      <selection pane="bottomRight" activeCell="N4" sqref="N1:N16384"/>
    </sheetView>
  </sheetViews>
  <sheetFormatPr defaultColWidth="9.140625" defaultRowHeight="12.75"/>
  <cols>
    <col min="3" max="3" width="6.7109375" style="0" customWidth="1"/>
    <col min="5" max="5" width="6.421875" style="0" bestFit="1" customWidth="1"/>
    <col min="6" max="6" width="9.8515625" style="0" bestFit="1" customWidth="1"/>
    <col min="7" max="7" width="15.57421875" style="0" bestFit="1" customWidth="1"/>
    <col min="8" max="8" width="17.421875" style="0" bestFit="1" customWidth="1"/>
    <col min="9" max="9" width="13.421875" style="36" customWidth="1"/>
    <col min="12" max="12" width="8.8515625" style="14" customWidth="1"/>
    <col min="13" max="13" width="13.7109375" style="32" customWidth="1"/>
    <col min="14" max="14" width="10.140625" style="41" customWidth="1"/>
    <col min="15" max="15" width="10.140625" style="0" bestFit="1" customWidth="1"/>
    <col min="16" max="16" width="10.28125" style="0" bestFit="1" customWidth="1"/>
  </cols>
  <sheetData>
    <row r="1" spans="2:21" ht="30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  <c r="P1" s="1"/>
      <c r="Q1" s="1"/>
      <c r="R1" s="1"/>
      <c r="S1" s="1"/>
      <c r="T1" s="1"/>
      <c r="U1" s="1"/>
    </row>
    <row r="2" spans="2:14" ht="12.75" customHeight="1">
      <c r="B2" s="23" t="s">
        <v>1</v>
      </c>
      <c r="C2" s="23"/>
      <c r="D2" s="24" t="s">
        <v>60</v>
      </c>
      <c r="E2" s="18" t="s">
        <v>59</v>
      </c>
      <c r="F2" s="20" t="s">
        <v>61</v>
      </c>
      <c r="G2" s="21" t="s">
        <v>5</v>
      </c>
      <c r="H2" s="16" t="s">
        <v>89</v>
      </c>
      <c r="I2" s="33" t="s">
        <v>109</v>
      </c>
      <c r="J2" s="22" t="s">
        <v>2</v>
      </c>
      <c r="K2" s="22"/>
      <c r="N2" s="40" t="s">
        <v>110</v>
      </c>
    </row>
    <row r="3" spans="2:14" ht="12.75">
      <c r="B3" s="22"/>
      <c r="C3" s="22"/>
      <c r="D3" s="24"/>
      <c r="E3" s="18"/>
      <c r="F3" s="20"/>
      <c r="G3" s="21"/>
      <c r="H3" s="16"/>
      <c r="I3" s="33"/>
      <c r="J3" s="22"/>
      <c r="K3" s="22"/>
      <c r="N3" s="40"/>
    </row>
    <row r="4" spans="1:14" ht="12.75" customHeight="1">
      <c r="A4" s="15">
        <v>1</v>
      </c>
      <c r="B4" s="17" t="s">
        <v>3</v>
      </c>
      <c r="C4" s="17"/>
      <c r="D4">
        <v>2010</v>
      </c>
      <c r="E4">
        <v>328</v>
      </c>
      <c r="F4" s="3">
        <f aca="true" t="shared" si="0" ref="F4:F67">ROUND(E4*0.7*12,2)</f>
        <v>2755.2</v>
      </c>
      <c r="G4" s="7"/>
      <c r="H4" s="11"/>
      <c r="I4" s="34">
        <f>SUM(F4-H4)</f>
        <v>2755.2</v>
      </c>
      <c r="J4" s="16" t="s">
        <v>4</v>
      </c>
      <c r="K4" s="16"/>
      <c r="N4" s="41">
        <v>14</v>
      </c>
    </row>
    <row r="5" spans="1:15" ht="12.75">
      <c r="A5" s="15"/>
      <c r="B5" s="17"/>
      <c r="C5" s="17"/>
      <c r="D5">
        <v>2011</v>
      </c>
      <c r="E5">
        <v>328</v>
      </c>
      <c r="F5" s="3">
        <f t="shared" si="0"/>
        <v>2755.2</v>
      </c>
      <c r="G5" s="7"/>
      <c r="H5" s="5"/>
      <c r="I5" s="34">
        <f>SUM(F5-H5)</f>
        <v>2755.2</v>
      </c>
      <c r="J5" s="16"/>
      <c r="K5" s="16"/>
      <c r="N5" s="41">
        <v>14</v>
      </c>
      <c r="O5" s="9"/>
    </row>
    <row r="6" spans="1:15" ht="12.75">
      <c r="A6" s="15"/>
      <c r="B6" s="17"/>
      <c r="C6" s="17"/>
      <c r="D6">
        <v>2012</v>
      </c>
      <c r="E6">
        <v>328</v>
      </c>
      <c r="F6" s="3">
        <f t="shared" si="0"/>
        <v>2755.2</v>
      </c>
      <c r="G6" s="7"/>
      <c r="H6" s="5"/>
      <c r="I6" s="35">
        <f>SUM(F4+F5+F6-H4-H5-H6)</f>
        <v>8265.599999999999</v>
      </c>
      <c r="J6" s="16"/>
      <c r="K6" s="16"/>
      <c r="N6" s="41">
        <v>14</v>
      </c>
      <c r="O6" s="9"/>
    </row>
    <row r="7" spans="1:11" ht="12.75">
      <c r="A7" s="15"/>
      <c r="B7" s="17"/>
      <c r="C7" s="17"/>
      <c r="D7">
        <v>2013</v>
      </c>
      <c r="F7" s="3">
        <f t="shared" si="0"/>
        <v>0</v>
      </c>
      <c r="G7" s="7"/>
      <c r="H7" s="5"/>
      <c r="J7" s="16"/>
      <c r="K7" s="16"/>
    </row>
    <row r="8" spans="1:11" ht="12.75">
      <c r="A8" s="15"/>
      <c r="B8" s="17"/>
      <c r="C8" s="17"/>
      <c r="D8">
        <v>2014</v>
      </c>
      <c r="F8" s="3">
        <f t="shared" si="0"/>
        <v>0</v>
      </c>
      <c r="G8" s="7"/>
      <c r="H8" s="5"/>
      <c r="J8" s="16"/>
      <c r="K8" s="16"/>
    </row>
    <row r="9" spans="1:11" ht="12.75">
      <c r="A9" s="15"/>
      <c r="B9" s="17"/>
      <c r="C9" s="17"/>
      <c r="D9">
        <v>2015</v>
      </c>
      <c r="F9" s="3">
        <f t="shared" si="0"/>
        <v>0</v>
      </c>
      <c r="G9" s="7"/>
      <c r="H9" s="5"/>
      <c r="J9" s="16"/>
      <c r="K9" s="16"/>
    </row>
    <row r="10" spans="1:11" ht="12.75" customHeight="1">
      <c r="A10" s="15">
        <v>2</v>
      </c>
      <c r="B10" s="17" t="s">
        <v>6</v>
      </c>
      <c r="C10" s="17"/>
      <c r="D10">
        <v>2010</v>
      </c>
      <c r="F10" s="3">
        <f t="shared" si="0"/>
        <v>0</v>
      </c>
      <c r="G10" s="7"/>
      <c r="H10" s="5"/>
      <c r="J10" s="16" t="s">
        <v>62</v>
      </c>
      <c r="K10" s="16"/>
    </row>
    <row r="11" spans="1:11" ht="12.75">
      <c r="A11" s="15"/>
      <c r="B11" s="17"/>
      <c r="C11" s="17"/>
      <c r="D11">
        <v>2011</v>
      </c>
      <c r="F11" s="3">
        <f t="shared" si="0"/>
        <v>0</v>
      </c>
      <c r="G11" s="7"/>
      <c r="H11" s="5"/>
      <c r="J11" s="16"/>
      <c r="K11" s="16"/>
    </row>
    <row r="12" spans="1:11" ht="12.75">
      <c r="A12" s="15"/>
      <c r="B12" s="17"/>
      <c r="C12" s="17"/>
      <c r="D12">
        <v>2012</v>
      </c>
      <c r="F12" s="3">
        <f t="shared" si="0"/>
        <v>0</v>
      </c>
      <c r="G12" s="7"/>
      <c r="H12" s="5"/>
      <c r="I12" s="35">
        <f>SUM(F10+F11+F12-H10-H11-H12)</f>
        <v>0</v>
      </c>
      <c r="J12" s="16"/>
      <c r="K12" s="16"/>
    </row>
    <row r="13" spans="1:11" ht="12.75">
      <c r="A13" s="15"/>
      <c r="B13" s="17"/>
      <c r="C13" s="17"/>
      <c r="D13">
        <v>2013</v>
      </c>
      <c r="F13" s="3">
        <f t="shared" si="0"/>
        <v>0</v>
      </c>
      <c r="G13" s="7"/>
      <c r="H13" s="5"/>
      <c r="J13" s="16"/>
      <c r="K13" s="16"/>
    </row>
    <row r="14" spans="1:11" ht="12.75">
      <c r="A14" s="15"/>
      <c r="B14" s="17"/>
      <c r="C14" s="17"/>
      <c r="D14">
        <v>2014</v>
      </c>
      <c r="F14" s="3">
        <f t="shared" si="0"/>
        <v>0</v>
      </c>
      <c r="G14" s="7"/>
      <c r="H14" s="5"/>
      <c r="J14" s="16"/>
      <c r="K14" s="16"/>
    </row>
    <row r="15" spans="1:11" ht="12.75">
      <c r="A15" s="15"/>
      <c r="B15" s="17"/>
      <c r="C15" s="17"/>
      <c r="D15">
        <v>2015</v>
      </c>
      <c r="F15" s="3">
        <f t="shared" si="0"/>
        <v>0</v>
      </c>
      <c r="G15" s="7"/>
      <c r="H15" s="5"/>
      <c r="J15" s="16"/>
      <c r="K15" s="16"/>
    </row>
    <row r="16" spans="1:14" ht="12.75" customHeight="1">
      <c r="A16" s="15">
        <v>3</v>
      </c>
      <c r="B16" s="17" t="s">
        <v>7</v>
      </c>
      <c r="C16" s="17"/>
      <c r="D16">
        <v>2010</v>
      </c>
      <c r="E16">
        <v>138</v>
      </c>
      <c r="F16" s="3">
        <f t="shared" si="0"/>
        <v>1159.2</v>
      </c>
      <c r="G16" s="12" t="s">
        <v>112</v>
      </c>
      <c r="H16" s="6">
        <v>1075</v>
      </c>
      <c r="I16" s="34">
        <f>SUM(F16-H16)</f>
        <v>84.20000000000005</v>
      </c>
      <c r="J16" s="16" t="s">
        <v>108</v>
      </c>
      <c r="K16" s="16"/>
      <c r="N16" s="41">
        <v>6</v>
      </c>
    </row>
    <row r="17" spans="1:15" ht="12.75">
      <c r="A17" s="15"/>
      <c r="B17" s="17"/>
      <c r="C17" s="17"/>
      <c r="D17">
        <v>2011</v>
      </c>
      <c r="E17">
        <v>138</v>
      </c>
      <c r="F17" s="3">
        <f t="shared" si="0"/>
        <v>1159.2</v>
      </c>
      <c r="G17" s="7"/>
      <c r="H17" s="5"/>
      <c r="I17" s="34">
        <f>SUM(F17-H17)</f>
        <v>1159.2</v>
      </c>
      <c r="J17" s="16"/>
      <c r="K17" s="16"/>
      <c r="N17" s="41">
        <v>6</v>
      </c>
      <c r="O17" s="9"/>
    </row>
    <row r="18" spans="1:15" ht="12.75">
      <c r="A18" s="15"/>
      <c r="B18" s="17"/>
      <c r="C18" s="17"/>
      <c r="D18">
        <v>2012</v>
      </c>
      <c r="E18">
        <v>138</v>
      </c>
      <c r="F18" s="3">
        <f t="shared" si="0"/>
        <v>1159.2</v>
      </c>
      <c r="G18" s="7"/>
      <c r="H18" s="5"/>
      <c r="I18" s="35">
        <f>SUM(F16+F17+F18-H16-H17-H18)</f>
        <v>2402.6000000000004</v>
      </c>
      <c r="J18" s="16"/>
      <c r="K18" s="16"/>
      <c r="N18" s="41">
        <v>6</v>
      </c>
      <c r="O18" s="9"/>
    </row>
    <row r="19" spans="1:11" ht="12.75">
      <c r="A19" s="15"/>
      <c r="B19" s="17"/>
      <c r="C19" s="17"/>
      <c r="D19">
        <v>2013</v>
      </c>
      <c r="F19" s="3">
        <f t="shared" si="0"/>
        <v>0</v>
      </c>
      <c r="G19" s="7"/>
      <c r="H19" s="5"/>
      <c r="J19" s="16"/>
      <c r="K19" s="16"/>
    </row>
    <row r="20" spans="1:11" ht="12.75">
      <c r="A20" s="15"/>
      <c r="B20" s="17"/>
      <c r="C20" s="17"/>
      <c r="D20">
        <v>2014</v>
      </c>
      <c r="F20" s="3">
        <f t="shared" si="0"/>
        <v>0</v>
      </c>
      <c r="G20" s="7"/>
      <c r="H20" s="5"/>
      <c r="J20" s="16"/>
      <c r="K20" s="16"/>
    </row>
    <row r="21" spans="1:11" ht="12.75">
      <c r="A21" s="15"/>
      <c r="B21" s="17"/>
      <c r="C21" s="17"/>
      <c r="D21">
        <v>2015</v>
      </c>
      <c r="F21" s="3">
        <f t="shared" si="0"/>
        <v>0</v>
      </c>
      <c r="G21" s="7"/>
      <c r="H21" s="5"/>
      <c r="J21" s="16"/>
      <c r="K21" s="16"/>
    </row>
    <row r="22" spans="1:14" ht="12.75" customHeight="1">
      <c r="A22" s="15">
        <v>4</v>
      </c>
      <c r="B22" s="17" t="s">
        <v>8</v>
      </c>
      <c r="C22" s="17"/>
      <c r="D22">
        <v>2010</v>
      </c>
      <c r="E22">
        <v>266</v>
      </c>
      <c r="F22" s="3">
        <f t="shared" si="0"/>
        <v>2234.4</v>
      </c>
      <c r="G22" s="7" t="s">
        <v>111</v>
      </c>
      <c r="H22" s="5">
        <v>2234.4</v>
      </c>
      <c r="I22" s="34">
        <f>SUM(F22-H22)</f>
        <v>0</v>
      </c>
      <c r="J22" s="16" t="s">
        <v>63</v>
      </c>
      <c r="K22" s="16"/>
      <c r="N22" s="41">
        <v>12</v>
      </c>
    </row>
    <row r="23" spans="1:14" ht="12.75">
      <c r="A23" s="15"/>
      <c r="B23" s="17"/>
      <c r="C23" s="17"/>
      <c r="D23">
        <v>2011</v>
      </c>
      <c r="E23">
        <v>266</v>
      </c>
      <c r="F23" s="3">
        <f t="shared" si="0"/>
        <v>2234.4</v>
      </c>
      <c r="G23" s="7"/>
      <c r="H23" s="5"/>
      <c r="I23" s="34">
        <f>SUM(F23-H23)</f>
        <v>2234.4</v>
      </c>
      <c r="J23" s="16"/>
      <c r="K23" s="16"/>
      <c r="N23" s="41">
        <v>12</v>
      </c>
    </row>
    <row r="24" spans="1:14" ht="12.75">
      <c r="A24" s="15"/>
      <c r="B24" s="17"/>
      <c r="C24" s="17"/>
      <c r="D24">
        <v>2012</v>
      </c>
      <c r="E24">
        <v>266</v>
      </c>
      <c r="F24" s="3">
        <f t="shared" si="0"/>
        <v>2234.4</v>
      </c>
      <c r="G24" s="7"/>
      <c r="H24" s="5"/>
      <c r="I24" s="35">
        <f>SUM(F22+F23+F24-H22-H23-H24)</f>
        <v>4468.800000000001</v>
      </c>
      <c r="J24" s="16"/>
      <c r="K24" s="16"/>
      <c r="N24" s="41">
        <v>12</v>
      </c>
    </row>
    <row r="25" spans="1:11" ht="12.75">
      <c r="A25" s="15"/>
      <c r="B25" s="17"/>
      <c r="C25" s="17"/>
      <c r="D25">
        <v>2013</v>
      </c>
      <c r="F25" s="3">
        <f t="shared" si="0"/>
        <v>0</v>
      </c>
      <c r="G25" s="7"/>
      <c r="H25" s="5"/>
      <c r="J25" s="16"/>
      <c r="K25" s="16"/>
    </row>
    <row r="26" spans="1:11" ht="12.75">
      <c r="A26" s="15"/>
      <c r="B26" s="17"/>
      <c r="C26" s="17"/>
      <c r="D26">
        <v>2014</v>
      </c>
      <c r="F26" s="3">
        <f t="shared" si="0"/>
        <v>0</v>
      </c>
      <c r="G26" s="7"/>
      <c r="H26" s="5"/>
      <c r="J26" s="16"/>
      <c r="K26" s="16"/>
    </row>
    <row r="27" spans="1:11" ht="12.75">
      <c r="A27" s="15"/>
      <c r="B27" s="17"/>
      <c r="C27" s="17"/>
      <c r="D27">
        <v>2012</v>
      </c>
      <c r="F27" s="3">
        <f t="shared" si="0"/>
        <v>0</v>
      </c>
      <c r="G27" s="7"/>
      <c r="H27" s="5"/>
      <c r="J27" s="16"/>
      <c r="K27" s="16"/>
    </row>
    <row r="28" spans="1:14" ht="12.75" customHeight="1">
      <c r="A28" s="15">
        <v>5</v>
      </c>
      <c r="B28" s="17" t="s">
        <v>9</v>
      </c>
      <c r="C28" s="17"/>
      <c r="D28">
        <v>2010</v>
      </c>
      <c r="E28">
        <v>230</v>
      </c>
      <c r="F28" s="3">
        <f t="shared" si="0"/>
        <v>1932</v>
      </c>
      <c r="G28" s="12" t="s">
        <v>112</v>
      </c>
      <c r="H28" s="5">
        <v>1000</v>
      </c>
      <c r="I28" s="34">
        <f>SUM(F28-H28)</f>
        <v>932</v>
      </c>
      <c r="J28" s="25" t="s">
        <v>107</v>
      </c>
      <c r="K28" s="25"/>
      <c r="N28" s="41">
        <v>10</v>
      </c>
    </row>
    <row r="29" spans="1:14" ht="12.75">
      <c r="A29" s="15"/>
      <c r="B29" s="17"/>
      <c r="C29" s="17"/>
      <c r="D29">
        <v>2011</v>
      </c>
      <c r="E29">
        <v>230</v>
      </c>
      <c r="F29" s="3">
        <f t="shared" si="0"/>
        <v>1932</v>
      </c>
      <c r="G29" s="7"/>
      <c r="H29" s="5"/>
      <c r="I29" s="34">
        <f>SUM(F29-H29)</f>
        <v>1932</v>
      </c>
      <c r="J29" s="25"/>
      <c r="K29" s="25"/>
      <c r="N29" s="41">
        <v>10</v>
      </c>
    </row>
    <row r="30" spans="1:15" ht="12.75">
      <c r="A30" s="15"/>
      <c r="B30" s="17"/>
      <c r="C30" s="17"/>
      <c r="D30">
        <v>2012</v>
      </c>
      <c r="E30">
        <v>230</v>
      </c>
      <c r="F30" s="3">
        <f t="shared" si="0"/>
        <v>1932</v>
      </c>
      <c r="G30" s="7"/>
      <c r="H30" s="5"/>
      <c r="I30" s="35">
        <f>SUM(F28+F29+F30-H28-H29-H30)</f>
        <v>4796</v>
      </c>
      <c r="J30" s="25"/>
      <c r="K30" s="25"/>
      <c r="N30" s="41">
        <v>10</v>
      </c>
      <c r="O30" s="9"/>
    </row>
    <row r="31" spans="1:11" ht="12.75">
      <c r="A31" s="15"/>
      <c r="B31" s="17"/>
      <c r="C31" s="17"/>
      <c r="D31">
        <v>2013</v>
      </c>
      <c r="F31" s="3">
        <f t="shared" si="0"/>
        <v>0</v>
      </c>
      <c r="G31" s="7"/>
      <c r="H31" s="5"/>
      <c r="J31" s="25"/>
      <c r="K31" s="25"/>
    </row>
    <row r="32" spans="1:11" ht="12.75">
      <c r="A32" s="15"/>
      <c r="B32" s="17"/>
      <c r="C32" s="17"/>
      <c r="D32">
        <v>2014</v>
      </c>
      <c r="F32" s="3">
        <f t="shared" si="0"/>
        <v>0</v>
      </c>
      <c r="G32" s="7"/>
      <c r="H32" s="5"/>
      <c r="J32" s="25"/>
      <c r="K32" s="25"/>
    </row>
    <row r="33" spans="1:11" ht="12.75">
      <c r="A33" s="15"/>
      <c r="B33" s="17"/>
      <c r="C33" s="17"/>
      <c r="D33">
        <v>2015</v>
      </c>
      <c r="F33" s="3">
        <f t="shared" si="0"/>
        <v>0</v>
      </c>
      <c r="G33" s="7"/>
      <c r="H33" s="5"/>
      <c r="J33" s="25"/>
      <c r="K33" s="25"/>
    </row>
    <row r="34" spans="1:15" ht="12.75" customHeight="1">
      <c r="A34" s="15">
        <v>6</v>
      </c>
      <c r="B34" s="17" t="s">
        <v>10</v>
      </c>
      <c r="C34" s="17"/>
      <c r="D34">
        <v>2010</v>
      </c>
      <c r="E34">
        <v>69</v>
      </c>
      <c r="F34" s="3">
        <f t="shared" si="0"/>
        <v>579.6</v>
      </c>
      <c r="G34" s="7"/>
      <c r="H34" s="5"/>
      <c r="I34" s="34">
        <f>SUM(F34-H34)</f>
        <v>579.6</v>
      </c>
      <c r="J34" s="16" t="s">
        <v>64</v>
      </c>
      <c r="K34" s="16"/>
      <c r="N34" s="41">
        <v>3</v>
      </c>
      <c r="O34" s="9"/>
    </row>
    <row r="35" spans="1:15" ht="12.75">
      <c r="A35" s="15"/>
      <c r="B35" s="17"/>
      <c r="C35" s="17"/>
      <c r="D35">
        <v>2011</v>
      </c>
      <c r="E35">
        <v>69</v>
      </c>
      <c r="F35" s="3">
        <f t="shared" si="0"/>
        <v>579.6</v>
      </c>
      <c r="G35" s="7"/>
      <c r="H35" s="5"/>
      <c r="I35" s="34">
        <f>SUM(F35-H35)</f>
        <v>579.6</v>
      </c>
      <c r="J35" s="16"/>
      <c r="K35" s="16"/>
      <c r="N35" s="41">
        <v>3</v>
      </c>
      <c r="O35" s="9"/>
    </row>
    <row r="36" spans="1:15" ht="12.75">
      <c r="A36" s="15"/>
      <c r="B36" s="17"/>
      <c r="C36" s="17"/>
      <c r="D36">
        <v>2012</v>
      </c>
      <c r="E36">
        <v>69</v>
      </c>
      <c r="F36" s="3">
        <f t="shared" si="0"/>
        <v>579.6</v>
      </c>
      <c r="G36" s="7"/>
      <c r="H36" s="5"/>
      <c r="I36" s="35">
        <f>SUM(F34+F35+F36-H34-H35-H36)</f>
        <v>1738.8000000000002</v>
      </c>
      <c r="J36" s="16"/>
      <c r="K36" s="16"/>
      <c r="N36" s="41">
        <v>3</v>
      </c>
      <c r="O36" s="9"/>
    </row>
    <row r="37" spans="1:11" ht="12.75">
      <c r="A37" s="15"/>
      <c r="B37" s="17"/>
      <c r="C37" s="17"/>
      <c r="D37">
        <v>2013</v>
      </c>
      <c r="F37" s="3">
        <f t="shared" si="0"/>
        <v>0</v>
      </c>
      <c r="G37" s="7"/>
      <c r="H37" s="5"/>
      <c r="J37" s="16"/>
      <c r="K37" s="16"/>
    </row>
    <row r="38" spans="1:11" ht="12.75">
      <c r="A38" s="15"/>
      <c r="B38" s="17"/>
      <c r="C38" s="17"/>
      <c r="D38">
        <v>2014</v>
      </c>
      <c r="F38" s="3">
        <f t="shared" si="0"/>
        <v>0</v>
      </c>
      <c r="G38" s="7"/>
      <c r="H38" s="5"/>
      <c r="J38" s="16"/>
      <c r="K38" s="16"/>
    </row>
    <row r="39" spans="1:11" ht="12.75">
      <c r="A39" s="15"/>
      <c r="B39" s="17"/>
      <c r="C39" s="17"/>
      <c r="D39">
        <v>2015</v>
      </c>
      <c r="F39" s="3">
        <f t="shared" si="0"/>
        <v>0</v>
      </c>
      <c r="G39" s="7"/>
      <c r="H39" s="5"/>
      <c r="J39" s="16"/>
      <c r="K39" s="16"/>
    </row>
    <row r="40" spans="1:14" ht="12.75" customHeight="1">
      <c r="A40" s="15">
        <v>7</v>
      </c>
      <c r="B40" s="17" t="s">
        <v>11</v>
      </c>
      <c r="C40" s="17"/>
      <c r="D40">
        <v>2010</v>
      </c>
      <c r="E40">
        <v>184</v>
      </c>
      <c r="F40" s="3">
        <f t="shared" si="0"/>
        <v>1545.6</v>
      </c>
      <c r="G40" s="7"/>
      <c r="H40" s="5"/>
      <c r="I40" s="34">
        <f>SUM(F40-H40)</f>
        <v>1545.6</v>
      </c>
      <c r="J40" s="16" t="s">
        <v>65</v>
      </c>
      <c r="K40" s="16"/>
      <c r="N40" s="41">
        <v>8</v>
      </c>
    </row>
    <row r="41" spans="1:14" ht="12.75">
      <c r="A41" s="15"/>
      <c r="B41" s="17"/>
      <c r="C41" s="17"/>
      <c r="D41">
        <v>2011</v>
      </c>
      <c r="E41">
        <v>184</v>
      </c>
      <c r="F41" s="3">
        <f t="shared" si="0"/>
        <v>1545.6</v>
      </c>
      <c r="G41" s="7"/>
      <c r="H41" s="5"/>
      <c r="I41" s="34">
        <f>SUM(F41-H41)</f>
        <v>1545.6</v>
      </c>
      <c r="J41" s="16"/>
      <c r="K41" s="16"/>
      <c r="N41" s="41">
        <v>8</v>
      </c>
    </row>
    <row r="42" spans="1:14" ht="12.75">
      <c r="A42" s="15"/>
      <c r="B42" s="17"/>
      <c r="C42" s="17"/>
      <c r="D42">
        <v>2012</v>
      </c>
      <c r="E42">
        <v>184</v>
      </c>
      <c r="F42" s="3">
        <f t="shared" si="0"/>
        <v>1545.6</v>
      </c>
      <c r="G42" s="7"/>
      <c r="H42" s="5"/>
      <c r="I42" s="35">
        <f>SUM(F40+F41+F42-H40-H41-H42)</f>
        <v>4636.799999999999</v>
      </c>
      <c r="J42" s="16"/>
      <c r="K42" s="16"/>
      <c r="N42" s="41">
        <v>8</v>
      </c>
    </row>
    <row r="43" spans="1:11" ht="12.75">
      <c r="A43" s="15"/>
      <c r="B43" s="17"/>
      <c r="C43" s="17"/>
      <c r="D43">
        <v>2013</v>
      </c>
      <c r="F43" s="3">
        <f t="shared" si="0"/>
        <v>0</v>
      </c>
      <c r="G43" s="7"/>
      <c r="H43" s="5"/>
      <c r="J43" s="16"/>
      <c r="K43" s="16"/>
    </row>
    <row r="44" spans="1:11" ht="12.75">
      <c r="A44" s="15"/>
      <c r="B44" s="17"/>
      <c r="C44" s="17"/>
      <c r="D44">
        <v>2014</v>
      </c>
      <c r="F44" s="3">
        <f t="shared" si="0"/>
        <v>0</v>
      </c>
      <c r="G44" s="7"/>
      <c r="H44" s="5"/>
      <c r="J44" s="16"/>
      <c r="K44" s="16"/>
    </row>
    <row r="45" spans="1:11" ht="12.75">
      <c r="A45" s="15"/>
      <c r="B45" s="17"/>
      <c r="C45" s="17"/>
      <c r="D45">
        <v>2015</v>
      </c>
      <c r="F45" s="3">
        <f t="shared" si="0"/>
        <v>0</v>
      </c>
      <c r="G45" s="7"/>
      <c r="H45" s="5"/>
      <c r="J45" s="16"/>
      <c r="K45" s="16"/>
    </row>
    <row r="46" spans="1:11" ht="12.75" customHeight="1">
      <c r="A46" s="15">
        <v>8</v>
      </c>
      <c r="B46" s="17" t="s">
        <v>12</v>
      </c>
      <c r="C46" s="17"/>
      <c r="D46">
        <v>2010</v>
      </c>
      <c r="F46" s="3">
        <f t="shared" si="0"/>
        <v>0</v>
      </c>
      <c r="G46" s="7"/>
      <c r="H46" s="5"/>
      <c r="J46" s="16" t="s">
        <v>66</v>
      </c>
      <c r="K46" s="16"/>
    </row>
    <row r="47" spans="1:11" ht="12.75">
      <c r="A47" s="15"/>
      <c r="B47" s="17"/>
      <c r="C47" s="17"/>
      <c r="D47">
        <v>2011</v>
      </c>
      <c r="F47" s="3">
        <f t="shared" si="0"/>
        <v>0</v>
      </c>
      <c r="G47" s="7"/>
      <c r="H47" s="5"/>
      <c r="J47" s="16"/>
      <c r="K47" s="16"/>
    </row>
    <row r="48" spans="1:11" ht="12.75">
      <c r="A48" s="15"/>
      <c r="B48" s="17"/>
      <c r="C48" s="17"/>
      <c r="D48">
        <v>2012</v>
      </c>
      <c r="F48" s="3">
        <f t="shared" si="0"/>
        <v>0</v>
      </c>
      <c r="G48" s="7"/>
      <c r="H48" s="5"/>
      <c r="I48" s="35">
        <f>SUM(F46+F47+F48-H46-H47-H48)</f>
        <v>0</v>
      </c>
      <c r="J48" s="16"/>
      <c r="K48" s="16"/>
    </row>
    <row r="49" spans="1:11" ht="12.75">
      <c r="A49" s="15"/>
      <c r="B49" s="17"/>
      <c r="C49" s="17"/>
      <c r="D49">
        <v>2013</v>
      </c>
      <c r="F49" s="3">
        <f t="shared" si="0"/>
        <v>0</v>
      </c>
      <c r="G49" s="7"/>
      <c r="H49" s="5"/>
      <c r="J49" s="16"/>
      <c r="K49" s="16"/>
    </row>
    <row r="50" spans="1:11" ht="12.75">
      <c r="A50" s="15"/>
      <c r="B50" s="17"/>
      <c r="C50" s="17"/>
      <c r="D50">
        <v>2014</v>
      </c>
      <c r="F50" s="3">
        <f t="shared" si="0"/>
        <v>0</v>
      </c>
      <c r="G50" s="7"/>
      <c r="H50" s="5"/>
      <c r="J50" s="16"/>
      <c r="K50" s="16"/>
    </row>
    <row r="51" spans="1:11" ht="12.75">
      <c r="A51" s="15"/>
      <c r="B51" s="17"/>
      <c r="C51" s="17"/>
      <c r="D51">
        <v>2015</v>
      </c>
      <c r="F51" s="3">
        <f t="shared" si="0"/>
        <v>0</v>
      </c>
      <c r="G51" s="7"/>
      <c r="H51" s="5"/>
      <c r="J51" s="16"/>
      <c r="K51" s="16"/>
    </row>
    <row r="52" spans="1:14" ht="12.75" customHeight="1">
      <c r="A52" s="15">
        <v>9</v>
      </c>
      <c r="B52" s="17" t="s">
        <v>13</v>
      </c>
      <c r="C52" s="17"/>
      <c r="D52">
        <v>2010</v>
      </c>
      <c r="E52">
        <v>414</v>
      </c>
      <c r="F52" s="3">
        <f t="shared" si="0"/>
        <v>3477.6</v>
      </c>
      <c r="G52" s="12" t="s">
        <v>112</v>
      </c>
      <c r="H52" s="5">
        <v>1740</v>
      </c>
      <c r="I52" s="34">
        <f>SUM(F52-H52)</f>
        <v>1737.6</v>
      </c>
      <c r="J52" s="16" t="s">
        <v>68</v>
      </c>
      <c r="K52" s="16"/>
      <c r="N52" s="41">
        <v>18</v>
      </c>
    </row>
    <row r="53" spans="1:14" ht="12.75">
      <c r="A53" s="15"/>
      <c r="B53" s="17"/>
      <c r="C53" s="17"/>
      <c r="D53">
        <v>2011</v>
      </c>
      <c r="E53">
        <v>414</v>
      </c>
      <c r="F53" s="3">
        <f t="shared" si="0"/>
        <v>3477.6</v>
      </c>
      <c r="G53" s="7"/>
      <c r="H53" s="5"/>
      <c r="I53" s="34">
        <f>SUM(F53-H53)</f>
        <v>3477.6</v>
      </c>
      <c r="J53" s="16"/>
      <c r="K53" s="16"/>
      <c r="N53" s="41">
        <v>18</v>
      </c>
    </row>
    <row r="54" spans="1:14" ht="12.75">
      <c r="A54" s="15"/>
      <c r="B54" s="17"/>
      <c r="C54" s="17"/>
      <c r="D54">
        <v>2012</v>
      </c>
      <c r="E54">
        <v>414</v>
      </c>
      <c r="F54" s="3">
        <f t="shared" si="0"/>
        <v>3477.6</v>
      </c>
      <c r="G54" s="7"/>
      <c r="H54" s="5"/>
      <c r="I54" s="35">
        <f>SUM(F52+F53+F54-H52-H53-H54)</f>
        <v>8692.8</v>
      </c>
      <c r="J54" s="16"/>
      <c r="K54" s="16"/>
      <c r="N54" s="41">
        <v>18</v>
      </c>
    </row>
    <row r="55" spans="1:11" ht="12.75">
      <c r="A55" s="15"/>
      <c r="B55" s="17"/>
      <c r="C55" s="17"/>
      <c r="D55">
        <v>2013</v>
      </c>
      <c r="F55" s="3">
        <f t="shared" si="0"/>
        <v>0</v>
      </c>
      <c r="G55" s="7"/>
      <c r="H55" s="5"/>
      <c r="J55" s="16"/>
      <c r="K55" s="16"/>
    </row>
    <row r="56" spans="1:11" ht="12.75">
      <c r="A56" s="15"/>
      <c r="B56" s="17"/>
      <c r="C56" s="17"/>
      <c r="D56">
        <v>2014</v>
      </c>
      <c r="F56" s="3">
        <f t="shared" si="0"/>
        <v>0</v>
      </c>
      <c r="G56" s="7"/>
      <c r="H56" s="5"/>
      <c r="J56" s="16"/>
      <c r="K56" s="16"/>
    </row>
    <row r="57" spans="1:11" ht="12.75">
      <c r="A57" s="15"/>
      <c r="B57" s="17"/>
      <c r="C57" s="17"/>
      <c r="D57">
        <v>2015</v>
      </c>
      <c r="F57" s="3">
        <f t="shared" si="0"/>
        <v>0</v>
      </c>
      <c r="G57" s="7"/>
      <c r="H57" s="5"/>
      <c r="J57" s="16"/>
      <c r="K57" s="16"/>
    </row>
    <row r="58" spans="1:14" ht="12.75" customHeight="1">
      <c r="A58" s="15">
        <v>10</v>
      </c>
      <c r="B58" s="17" t="s">
        <v>14</v>
      </c>
      <c r="C58" s="17"/>
      <c r="D58">
        <v>2010</v>
      </c>
      <c r="E58">
        <v>69</v>
      </c>
      <c r="F58" s="3">
        <f t="shared" si="0"/>
        <v>579.6</v>
      </c>
      <c r="G58" s="7"/>
      <c r="H58" s="5"/>
      <c r="I58" s="34">
        <f>SUM(F58-H58)</f>
        <v>579.6</v>
      </c>
      <c r="J58" s="16" t="s">
        <v>102</v>
      </c>
      <c r="K58" s="16"/>
      <c r="N58" s="41">
        <v>3</v>
      </c>
    </row>
    <row r="59" spans="1:14" ht="12.75">
      <c r="A59" s="15"/>
      <c r="B59" s="17"/>
      <c r="C59" s="17"/>
      <c r="D59">
        <v>2011</v>
      </c>
      <c r="E59">
        <v>69</v>
      </c>
      <c r="F59" s="3">
        <f t="shared" si="0"/>
        <v>579.6</v>
      </c>
      <c r="G59" s="7"/>
      <c r="H59" s="5"/>
      <c r="I59" s="34">
        <f>SUM(F59-H59)</f>
        <v>579.6</v>
      </c>
      <c r="J59" s="16"/>
      <c r="K59" s="16"/>
      <c r="N59" s="41">
        <v>3</v>
      </c>
    </row>
    <row r="60" spans="1:15" ht="12.75">
      <c r="A60" s="15"/>
      <c r="B60" s="17"/>
      <c r="C60" s="17"/>
      <c r="D60">
        <v>2012</v>
      </c>
      <c r="E60">
        <v>69</v>
      </c>
      <c r="F60" s="3">
        <f t="shared" si="0"/>
        <v>579.6</v>
      </c>
      <c r="G60" s="7"/>
      <c r="H60" s="5"/>
      <c r="I60" s="35">
        <f>SUM(F58+F59+F60-H58-H59-H60)</f>
        <v>1738.8000000000002</v>
      </c>
      <c r="J60" s="16"/>
      <c r="K60" s="16"/>
      <c r="N60" s="41">
        <v>3</v>
      </c>
      <c r="O60" s="9"/>
    </row>
    <row r="61" spans="1:11" ht="12.75">
      <c r="A61" s="15"/>
      <c r="B61" s="17"/>
      <c r="C61" s="17"/>
      <c r="D61">
        <v>2013</v>
      </c>
      <c r="F61" s="3">
        <f t="shared" si="0"/>
        <v>0</v>
      </c>
      <c r="G61" s="7"/>
      <c r="H61" s="5"/>
      <c r="J61" s="16"/>
      <c r="K61" s="16"/>
    </row>
    <row r="62" spans="1:11" ht="12.75">
      <c r="A62" s="15"/>
      <c r="B62" s="17"/>
      <c r="C62" s="17"/>
      <c r="D62">
        <v>2014</v>
      </c>
      <c r="F62" s="3">
        <f t="shared" si="0"/>
        <v>0</v>
      </c>
      <c r="G62" s="7"/>
      <c r="H62" s="5"/>
      <c r="J62" s="16"/>
      <c r="K62" s="16"/>
    </row>
    <row r="63" spans="1:11" ht="12.75">
      <c r="A63" s="15"/>
      <c r="B63" s="17"/>
      <c r="C63" s="17"/>
      <c r="D63">
        <v>2015</v>
      </c>
      <c r="F63" s="3">
        <f t="shared" si="0"/>
        <v>0</v>
      </c>
      <c r="G63" s="7"/>
      <c r="H63" s="5"/>
      <c r="J63" s="16"/>
      <c r="K63" s="16"/>
    </row>
    <row r="64" spans="1:14" ht="12.75" customHeight="1">
      <c r="A64" s="15">
        <v>11</v>
      </c>
      <c r="B64" s="17" t="s">
        <v>15</v>
      </c>
      <c r="C64" s="17"/>
      <c r="D64">
        <v>2010</v>
      </c>
      <c r="E64">
        <v>138</v>
      </c>
      <c r="F64" s="3">
        <f t="shared" si="0"/>
        <v>1159.2</v>
      </c>
      <c r="G64" s="12" t="s">
        <v>112</v>
      </c>
      <c r="H64" s="5">
        <v>1226.4</v>
      </c>
      <c r="I64" s="34">
        <f>SUM(F64-H64)</f>
        <v>-67.20000000000005</v>
      </c>
      <c r="J64" s="16" t="s">
        <v>69</v>
      </c>
      <c r="K64" s="16"/>
      <c r="N64" s="41">
        <v>6</v>
      </c>
    </row>
    <row r="65" spans="1:14" ht="12.75">
      <c r="A65" s="15"/>
      <c r="B65" s="17"/>
      <c r="C65" s="17"/>
      <c r="D65">
        <v>2011</v>
      </c>
      <c r="E65">
        <v>138</v>
      </c>
      <c r="F65" s="3">
        <f t="shared" si="0"/>
        <v>1159.2</v>
      </c>
      <c r="G65" s="7"/>
      <c r="H65" s="5"/>
      <c r="I65" s="34">
        <f>SUM(F65-H65)</f>
        <v>1159.2</v>
      </c>
      <c r="J65" s="16"/>
      <c r="K65" s="16"/>
      <c r="N65" s="41">
        <v>6</v>
      </c>
    </row>
    <row r="66" spans="1:15" ht="12.75">
      <c r="A66" s="15"/>
      <c r="B66" s="17"/>
      <c r="C66" s="17"/>
      <c r="D66">
        <v>2012</v>
      </c>
      <c r="E66">
        <v>138</v>
      </c>
      <c r="F66" s="3">
        <f t="shared" si="0"/>
        <v>1159.2</v>
      </c>
      <c r="G66" s="7"/>
      <c r="H66" s="5"/>
      <c r="I66" s="35">
        <f>SUM(F64+F65+F66-H64-H65-H66)</f>
        <v>2251.2000000000003</v>
      </c>
      <c r="J66" s="16"/>
      <c r="K66" s="16"/>
      <c r="N66" s="41">
        <v>6</v>
      </c>
      <c r="O66" s="9"/>
    </row>
    <row r="67" spans="1:11" ht="12.75">
      <c r="A67" s="15"/>
      <c r="B67" s="17"/>
      <c r="C67" s="17"/>
      <c r="D67">
        <v>2013</v>
      </c>
      <c r="F67" s="3">
        <f t="shared" si="0"/>
        <v>0</v>
      </c>
      <c r="G67" s="7"/>
      <c r="H67" s="5"/>
      <c r="J67" s="16"/>
      <c r="K67" s="16"/>
    </row>
    <row r="68" spans="1:11" ht="12.75">
      <c r="A68" s="15"/>
      <c r="B68" s="17"/>
      <c r="C68" s="17"/>
      <c r="D68">
        <v>2014</v>
      </c>
      <c r="F68" s="3">
        <f aca="true" t="shared" si="1" ref="F68:F131">ROUND(E68*0.7*12,2)</f>
        <v>0</v>
      </c>
      <c r="G68" s="7"/>
      <c r="H68" s="5"/>
      <c r="J68" s="16"/>
      <c r="K68" s="16"/>
    </row>
    <row r="69" spans="1:11" ht="12.75">
      <c r="A69" s="15"/>
      <c r="B69" s="17"/>
      <c r="C69" s="17"/>
      <c r="D69">
        <v>2015</v>
      </c>
      <c r="F69" s="3">
        <f t="shared" si="1"/>
        <v>0</v>
      </c>
      <c r="G69" s="7"/>
      <c r="H69" s="5"/>
      <c r="J69" s="16"/>
      <c r="K69" s="16"/>
    </row>
    <row r="70" spans="1:11" ht="12.75" customHeight="1">
      <c r="A70" s="15">
        <v>12</v>
      </c>
      <c r="B70" s="17" t="s">
        <v>16</v>
      </c>
      <c r="C70" s="17"/>
      <c r="D70">
        <v>2010</v>
      </c>
      <c r="F70" s="3">
        <f t="shared" si="1"/>
        <v>0</v>
      </c>
      <c r="G70" s="7"/>
      <c r="H70" s="5"/>
      <c r="J70" s="16" t="s">
        <v>70</v>
      </c>
      <c r="K70" s="16"/>
    </row>
    <row r="71" spans="1:11" ht="12.75">
      <c r="A71" s="15"/>
      <c r="B71" s="17"/>
      <c r="C71" s="17"/>
      <c r="D71">
        <v>2011</v>
      </c>
      <c r="F71" s="3">
        <f t="shared" si="1"/>
        <v>0</v>
      </c>
      <c r="G71" s="7"/>
      <c r="H71" s="5"/>
      <c r="J71" s="16"/>
      <c r="K71" s="16"/>
    </row>
    <row r="72" spans="1:11" ht="12.75">
      <c r="A72" s="15"/>
      <c r="B72" s="17"/>
      <c r="C72" s="17"/>
      <c r="D72">
        <v>2012</v>
      </c>
      <c r="F72" s="3">
        <f t="shared" si="1"/>
        <v>0</v>
      </c>
      <c r="G72" s="7"/>
      <c r="H72" s="5"/>
      <c r="I72" s="35">
        <f>SUM(F70+F71+F72-H70-H71-H72)</f>
        <v>0</v>
      </c>
      <c r="J72" s="16"/>
      <c r="K72" s="16"/>
    </row>
    <row r="73" spans="1:11" ht="12.75">
      <c r="A73" s="15"/>
      <c r="B73" s="17"/>
      <c r="C73" s="17"/>
      <c r="D73">
        <v>2013</v>
      </c>
      <c r="F73" s="3">
        <f t="shared" si="1"/>
        <v>0</v>
      </c>
      <c r="G73" s="7"/>
      <c r="H73" s="5"/>
      <c r="J73" s="16"/>
      <c r="K73" s="16"/>
    </row>
    <row r="74" spans="1:11" ht="12.75">
      <c r="A74" s="15"/>
      <c r="B74" s="17"/>
      <c r="C74" s="17"/>
      <c r="D74">
        <v>2014</v>
      </c>
      <c r="F74" s="3">
        <f t="shared" si="1"/>
        <v>0</v>
      </c>
      <c r="G74" s="7"/>
      <c r="H74" s="5"/>
      <c r="J74" s="16"/>
      <c r="K74" s="16"/>
    </row>
    <row r="75" spans="1:11" ht="12.75">
      <c r="A75" s="15"/>
      <c r="B75" s="17"/>
      <c r="C75" s="17"/>
      <c r="D75">
        <v>2015</v>
      </c>
      <c r="F75" s="3">
        <f t="shared" si="1"/>
        <v>0</v>
      </c>
      <c r="G75" s="7"/>
      <c r="H75" s="5"/>
      <c r="J75" s="16"/>
      <c r="K75" s="16"/>
    </row>
    <row r="76" spans="1:11" ht="12.75" customHeight="1">
      <c r="A76" s="15">
        <v>13</v>
      </c>
      <c r="B76" s="17" t="s">
        <v>17</v>
      </c>
      <c r="C76" s="17"/>
      <c r="D76">
        <v>2010</v>
      </c>
      <c r="F76" s="3">
        <f t="shared" si="1"/>
        <v>0</v>
      </c>
      <c r="G76" s="7"/>
      <c r="H76" s="5"/>
      <c r="J76" s="16" t="s">
        <v>71</v>
      </c>
      <c r="K76" s="16"/>
    </row>
    <row r="77" spans="1:11" ht="12.75">
      <c r="A77" s="15"/>
      <c r="B77" s="17"/>
      <c r="C77" s="17"/>
      <c r="D77">
        <v>2011</v>
      </c>
      <c r="F77" s="3">
        <f t="shared" si="1"/>
        <v>0</v>
      </c>
      <c r="G77" s="7"/>
      <c r="H77" s="5"/>
      <c r="J77" s="16"/>
      <c r="K77" s="16"/>
    </row>
    <row r="78" spans="1:11" ht="12.75">
      <c r="A78" s="15"/>
      <c r="B78" s="17"/>
      <c r="C78" s="17"/>
      <c r="D78">
        <v>2012</v>
      </c>
      <c r="F78" s="3">
        <f t="shared" si="1"/>
        <v>0</v>
      </c>
      <c r="G78" s="7"/>
      <c r="H78" s="5"/>
      <c r="I78" s="35">
        <f>SUM(F76+F77+F78-H76-H77-H78)</f>
        <v>0</v>
      </c>
      <c r="J78" s="16"/>
      <c r="K78" s="16"/>
    </row>
    <row r="79" spans="1:11" ht="12.75">
      <c r="A79" s="15"/>
      <c r="B79" s="17"/>
      <c r="C79" s="17"/>
      <c r="D79">
        <v>2013</v>
      </c>
      <c r="F79" s="3">
        <f t="shared" si="1"/>
        <v>0</v>
      </c>
      <c r="G79" s="7"/>
      <c r="H79" s="5"/>
      <c r="J79" s="16"/>
      <c r="K79" s="16"/>
    </row>
    <row r="80" spans="1:11" ht="12.75">
      <c r="A80" s="15"/>
      <c r="B80" s="17"/>
      <c r="C80" s="17"/>
      <c r="D80">
        <v>2014</v>
      </c>
      <c r="F80" s="3">
        <f t="shared" si="1"/>
        <v>0</v>
      </c>
      <c r="G80" s="7"/>
      <c r="H80" s="5"/>
      <c r="J80" s="16"/>
      <c r="K80" s="16"/>
    </row>
    <row r="81" spans="1:11" ht="12.75">
      <c r="A81" s="15"/>
      <c r="B81" s="17"/>
      <c r="C81" s="17"/>
      <c r="D81">
        <v>2015</v>
      </c>
      <c r="F81" s="3">
        <f t="shared" si="1"/>
        <v>0</v>
      </c>
      <c r="G81" s="7"/>
      <c r="H81" s="5"/>
      <c r="J81" s="16"/>
      <c r="K81" s="16"/>
    </row>
    <row r="82" spans="1:14" ht="12.75" customHeight="1">
      <c r="A82" s="15">
        <v>14</v>
      </c>
      <c r="B82" s="17" t="s">
        <v>18</v>
      </c>
      <c r="C82" s="17"/>
      <c r="D82">
        <v>2010</v>
      </c>
      <c r="E82">
        <v>184</v>
      </c>
      <c r="F82" s="3">
        <f t="shared" si="1"/>
        <v>1545.6</v>
      </c>
      <c r="G82" s="8"/>
      <c r="H82" s="5"/>
      <c r="I82" s="34">
        <f>SUM(F82-H82)</f>
        <v>1545.6</v>
      </c>
      <c r="J82" s="16" t="s">
        <v>85</v>
      </c>
      <c r="K82" s="16"/>
      <c r="N82" s="41">
        <v>8</v>
      </c>
    </row>
    <row r="83" spans="1:15" ht="12.75">
      <c r="A83" s="15"/>
      <c r="B83" s="17"/>
      <c r="C83" s="17"/>
      <c r="D83">
        <v>2011</v>
      </c>
      <c r="E83">
        <v>184</v>
      </c>
      <c r="F83" s="3">
        <f t="shared" si="1"/>
        <v>1545.6</v>
      </c>
      <c r="G83" s="7"/>
      <c r="H83" s="5"/>
      <c r="I83" s="34">
        <f>SUM(F83-H83)</f>
        <v>1545.6</v>
      </c>
      <c r="J83" s="16"/>
      <c r="K83" s="16"/>
      <c r="N83" s="41">
        <v>8</v>
      </c>
      <c r="O83" s="9"/>
    </row>
    <row r="84" spans="1:14" ht="12.75">
      <c r="A84" s="15"/>
      <c r="B84" s="17"/>
      <c r="C84" s="17"/>
      <c r="D84">
        <v>2012</v>
      </c>
      <c r="E84">
        <v>184</v>
      </c>
      <c r="F84" s="3">
        <f t="shared" si="1"/>
        <v>1545.6</v>
      </c>
      <c r="G84" s="7"/>
      <c r="H84" s="5"/>
      <c r="I84" s="35">
        <f>SUM(F82+F83+F84-H82-H83-H84)</f>
        <v>4636.799999999999</v>
      </c>
      <c r="J84" s="16"/>
      <c r="K84" s="16"/>
      <c r="N84" s="41">
        <v>8</v>
      </c>
    </row>
    <row r="85" spans="1:11" ht="12.75">
      <c r="A85" s="15"/>
      <c r="B85" s="17"/>
      <c r="C85" s="17"/>
      <c r="D85">
        <v>2913</v>
      </c>
      <c r="F85" s="3">
        <f t="shared" si="1"/>
        <v>0</v>
      </c>
      <c r="G85" s="7"/>
      <c r="H85" s="5"/>
      <c r="J85" s="16"/>
      <c r="K85" s="16"/>
    </row>
    <row r="86" spans="1:11" ht="12.75">
      <c r="A86" s="15"/>
      <c r="B86" s="17"/>
      <c r="C86" s="17"/>
      <c r="D86">
        <v>2014</v>
      </c>
      <c r="F86" s="3">
        <f t="shared" si="1"/>
        <v>0</v>
      </c>
      <c r="G86" s="7"/>
      <c r="H86" s="5"/>
      <c r="J86" s="16"/>
      <c r="K86" s="16"/>
    </row>
    <row r="87" spans="1:11" ht="12.75">
      <c r="A87" s="15"/>
      <c r="B87" s="17"/>
      <c r="C87" s="17"/>
      <c r="D87">
        <v>2015</v>
      </c>
      <c r="F87" s="3">
        <f t="shared" si="1"/>
        <v>0</v>
      </c>
      <c r="G87" s="7"/>
      <c r="H87" s="5"/>
      <c r="J87" s="16"/>
      <c r="K87" s="16"/>
    </row>
    <row r="88" spans="1:14" ht="12.75" customHeight="1">
      <c r="A88" s="15">
        <v>15</v>
      </c>
      <c r="B88" s="17" t="s">
        <v>19</v>
      </c>
      <c r="C88" s="17"/>
      <c r="D88">
        <v>2010</v>
      </c>
      <c r="E88">
        <v>92</v>
      </c>
      <c r="F88" s="3">
        <f t="shared" si="1"/>
        <v>772.8</v>
      </c>
      <c r="G88" s="7"/>
      <c r="H88" s="5"/>
      <c r="I88" s="34">
        <f>SUM(F88-H88)</f>
        <v>772.8</v>
      </c>
      <c r="J88" s="16" t="s">
        <v>72</v>
      </c>
      <c r="K88" s="16"/>
      <c r="N88" s="41">
        <v>4</v>
      </c>
    </row>
    <row r="89" spans="1:15" ht="12.75">
      <c r="A89" s="15"/>
      <c r="B89" s="17"/>
      <c r="C89" s="17"/>
      <c r="D89">
        <v>2011</v>
      </c>
      <c r="E89">
        <v>92</v>
      </c>
      <c r="F89" s="3">
        <f t="shared" si="1"/>
        <v>772.8</v>
      </c>
      <c r="G89" s="7"/>
      <c r="H89" s="5"/>
      <c r="I89" s="34">
        <f>SUM(F89-H89)</f>
        <v>772.8</v>
      </c>
      <c r="J89" s="16"/>
      <c r="K89" s="16"/>
      <c r="N89" s="41">
        <v>4</v>
      </c>
      <c r="O89" s="9"/>
    </row>
    <row r="90" spans="1:15" ht="12.75">
      <c r="A90" s="15"/>
      <c r="B90" s="17"/>
      <c r="C90" s="17"/>
      <c r="D90">
        <v>2012</v>
      </c>
      <c r="E90">
        <v>92</v>
      </c>
      <c r="F90" s="3">
        <f t="shared" si="1"/>
        <v>772.8</v>
      </c>
      <c r="G90" s="7"/>
      <c r="H90" s="5"/>
      <c r="I90" s="35">
        <f>SUM(F88+F89+F90-H88-H89-H90)</f>
        <v>2318.3999999999996</v>
      </c>
      <c r="J90" s="16"/>
      <c r="K90" s="16"/>
      <c r="N90" s="41">
        <v>4</v>
      </c>
      <c r="O90" s="9"/>
    </row>
    <row r="91" spans="1:11" ht="12.75">
      <c r="A91" s="15"/>
      <c r="B91" s="17"/>
      <c r="C91" s="17"/>
      <c r="D91">
        <v>2013</v>
      </c>
      <c r="F91" s="3">
        <f t="shared" si="1"/>
        <v>0</v>
      </c>
      <c r="G91" s="7"/>
      <c r="H91" s="5"/>
      <c r="J91" s="16"/>
      <c r="K91" s="16"/>
    </row>
    <row r="92" spans="1:11" ht="12.75">
      <c r="A92" s="15"/>
      <c r="B92" s="17"/>
      <c r="C92" s="17"/>
      <c r="D92">
        <v>2014</v>
      </c>
      <c r="F92" s="3">
        <f t="shared" si="1"/>
        <v>0</v>
      </c>
      <c r="G92" s="7"/>
      <c r="H92" s="5"/>
      <c r="J92" s="16"/>
      <c r="K92" s="16"/>
    </row>
    <row r="93" spans="1:11" ht="12.75">
      <c r="A93" s="15"/>
      <c r="B93" s="17"/>
      <c r="C93" s="17"/>
      <c r="D93">
        <v>2015</v>
      </c>
      <c r="F93" s="3">
        <f t="shared" si="1"/>
        <v>0</v>
      </c>
      <c r="G93" s="7"/>
      <c r="H93" s="5"/>
      <c r="J93" s="16"/>
      <c r="K93" s="16"/>
    </row>
    <row r="94" spans="1:11" ht="12.75" customHeight="1">
      <c r="A94" s="15">
        <v>16</v>
      </c>
      <c r="B94" s="17" t="s">
        <v>20</v>
      </c>
      <c r="C94" s="17"/>
      <c r="D94">
        <v>2010</v>
      </c>
      <c r="F94" s="3">
        <f t="shared" si="1"/>
        <v>0</v>
      </c>
      <c r="G94" s="7"/>
      <c r="H94" s="5"/>
      <c r="J94" s="16" t="s">
        <v>73</v>
      </c>
      <c r="K94" s="16"/>
    </row>
    <row r="95" spans="1:11" ht="12.75">
      <c r="A95" s="15"/>
      <c r="B95" s="17"/>
      <c r="C95" s="17"/>
      <c r="D95">
        <v>2011</v>
      </c>
      <c r="F95" s="3">
        <f t="shared" si="1"/>
        <v>0</v>
      </c>
      <c r="G95" s="7"/>
      <c r="H95" s="5"/>
      <c r="J95" s="16"/>
      <c r="K95" s="16"/>
    </row>
    <row r="96" spans="1:11" ht="12.75">
      <c r="A96" s="15"/>
      <c r="B96" s="17"/>
      <c r="C96" s="17"/>
      <c r="D96">
        <v>2012</v>
      </c>
      <c r="F96" s="3">
        <f t="shared" si="1"/>
        <v>0</v>
      </c>
      <c r="G96" s="7"/>
      <c r="H96" s="5"/>
      <c r="I96" s="35">
        <f>SUM(F94+F95+F96-H94-H95-H96)</f>
        <v>0</v>
      </c>
      <c r="J96" s="16"/>
      <c r="K96" s="16"/>
    </row>
    <row r="97" spans="1:11" ht="12.75">
      <c r="A97" s="15"/>
      <c r="B97" s="17"/>
      <c r="C97" s="17"/>
      <c r="D97">
        <v>2013</v>
      </c>
      <c r="F97" s="3">
        <f t="shared" si="1"/>
        <v>0</v>
      </c>
      <c r="G97" s="7"/>
      <c r="H97" s="5"/>
      <c r="J97" s="16"/>
      <c r="K97" s="16"/>
    </row>
    <row r="98" spans="1:11" ht="12.75">
      <c r="A98" s="15"/>
      <c r="B98" s="17"/>
      <c r="C98" s="17"/>
      <c r="D98">
        <v>2014</v>
      </c>
      <c r="F98" s="3">
        <f t="shared" si="1"/>
        <v>0</v>
      </c>
      <c r="G98" s="7"/>
      <c r="H98" s="5"/>
      <c r="J98" s="16"/>
      <c r="K98" s="16"/>
    </row>
    <row r="99" spans="1:11" ht="12.75">
      <c r="A99" s="15"/>
      <c r="B99" s="17"/>
      <c r="C99" s="17"/>
      <c r="D99">
        <v>2015</v>
      </c>
      <c r="F99" s="3">
        <f t="shared" si="1"/>
        <v>0</v>
      </c>
      <c r="G99" s="7"/>
      <c r="H99" s="5"/>
      <c r="J99" s="16"/>
      <c r="K99" s="16"/>
    </row>
    <row r="100" spans="1:14" ht="12.75" customHeight="1">
      <c r="A100" s="15">
        <v>17</v>
      </c>
      <c r="B100" s="17" t="s">
        <v>21</v>
      </c>
      <c r="C100" s="17"/>
      <c r="D100">
        <v>2010</v>
      </c>
      <c r="E100">
        <v>299</v>
      </c>
      <c r="F100" s="3">
        <f t="shared" si="1"/>
        <v>2511.6</v>
      </c>
      <c r="G100" s="7" t="s">
        <v>111</v>
      </c>
      <c r="H100" s="5">
        <v>2511</v>
      </c>
      <c r="I100" s="34">
        <f>SUM(F100-H100)</f>
        <v>0.599999999999909</v>
      </c>
      <c r="J100" s="16" t="s">
        <v>74</v>
      </c>
      <c r="K100" s="16"/>
      <c r="N100" s="41">
        <v>13</v>
      </c>
    </row>
    <row r="101" spans="1:15" ht="12.75">
      <c r="A101" s="15"/>
      <c r="B101" s="17"/>
      <c r="C101" s="17"/>
      <c r="D101">
        <v>2011</v>
      </c>
      <c r="E101">
        <v>299</v>
      </c>
      <c r="F101" s="3">
        <f t="shared" si="1"/>
        <v>2511.6</v>
      </c>
      <c r="G101" s="7"/>
      <c r="H101" s="5"/>
      <c r="I101" s="34">
        <f>SUM(F101-H101)</f>
        <v>2511.6</v>
      </c>
      <c r="J101" s="16"/>
      <c r="K101" s="16"/>
      <c r="N101" s="41">
        <v>13</v>
      </c>
      <c r="O101" s="9"/>
    </row>
    <row r="102" spans="1:15" ht="12.75">
      <c r="A102" s="15"/>
      <c r="B102" s="17"/>
      <c r="C102" s="17"/>
      <c r="D102">
        <v>2012</v>
      </c>
      <c r="E102">
        <v>299</v>
      </c>
      <c r="F102" s="3">
        <f t="shared" si="1"/>
        <v>2511.6</v>
      </c>
      <c r="G102" s="7"/>
      <c r="H102" s="5"/>
      <c r="I102" s="35">
        <f>SUM(F100+F101+F102-H100-H101-H102)</f>
        <v>5023.799999999999</v>
      </c>
      <c r="J102" s="16"/>
      <c r="K102" s="16"/>
      <c r="N102" s="41">
        <v>13</v>
      </c>
      <c r="O102" s="9"/>
    </row>
    <row r="103" spans="1:11" ht="12.75">
      <c r="A103" s="15"/>
      <c r="B103" s="17"/>
      <c r="C103" s="17"/>
      <c r="D103">
        <v>2013</v>
      </c>
      <c r="F103" s="3">
        <f t="shared" si="1"/>
        <v>0</v>
      </c>
      <c r="G103" s="7"/>
      <c r="H103" s="5"/>
      <c r="J103" s="16"/>
      <c r="K103" s="16"/>
    </row>
    <row r="104" spans="1:11" ht="12.75">
      <c r="A104" s="15"/>
      <c r="B104" s="17"/>
      <c r="C104" s="17"/>
      <c r="D104">
        <v>2014</v>
      </c>
      <c r="F104" s="3">
        <f t="shared" si="1"/>
        <v>0</v>
      </c>
      <c r="G104" s="7"/>
      <c r="H104" s="5"/>
      <c r="J104" s="16"/>
      <c r="K104" s="16"/>
    </row>
    <row r="105" spans="1:11" ht="12.75">
      <c r="A105" s="15"/>
      <c r="B105" s="17"/>
      <c r="C105" s="17"/>
      <c r="D105">
        <v>2015</v>
      </c>
      <c r="F105" s="3">
        <f t="shared" si="1"/>
        <v>0</v>
      </c>
      <c r="G105" s="7"/>
      <c r="H105" s="5"/>
      <c r="J105" s="16"/>
      <c r="K105" s="16"/>
    </row>
    <row r="106" spans="1:11" ht="12.75" customHeight="1">
      <c r="A106" s="15">
        <v>18</v>
      </c>
      <c r="B106" s="17" t="s">
        <v>22</v>
      </c>
      <c r="C106" s="17"/>
      <c r="D106">
        <v>2010</v>
      </c>
      <c r="E106">
        <v>138</v>
      </c>
      <c r="F106" s="3">
        <f t="shared" si="1"/>
        <v>1159.2</v>
      </c>
      <c r="G106" s="7"/>
      <c r="H106" s="5"/>
      <c r="I106" s="34">
        <f>SUM(F106-H106)</f>
        <v>1159.2</v>
      </c>
      <c r="J106" s="16" t="s">
        <v>75</v>
      </c>
      <c r="K106" s="16"/>
    </row>
    <row r="107" spans="1:11" ht="12.75">
      <c r="A107" s="15"/>
      <c r="B107" s="17"/>
      <c r="C107" s="17"/>
      <c r="D107">
        <v>2011</v>
      </c>
      <c r="E107">
        <v>138</v>
      </c>
      <c r="F107" s="3">
        <f t="shared" si="1"/>
        <v>1159.2</v>
      </c>
      <c r="G107" s="7"/>
      <c r="H107" s="5"/>
      <c r="I107" s="34">
        <f>SUM(F107-H107)</f>
        <v>1159.2</v>
      </c>
      <c r="J107" s="16"/>
      <c r="K107" s="16"/>
    </row>
    <row r="108" spans="1:11" ht="12.75">
      <c r="A108" s="15"/>
      <c r="B108" s="17"/>
      <c r="C108" s="17"/>
      <c r="D108">
        <v>2012</v>
      </c>
      <c r="E108">
        <v>138</v>
      </c>
      <c r="F108" s="3">
        <f t="shared" si="1"/>
        <v>1159.2</v>
      </c>
      <c r="G108" s="7"/>
      <c r="H108" s="5"/>
      <c r="I108" s="35">
        <f>SUM(F106+F107+F108-H106-H107-H108)</f>
        <v>3477.6000000000004</v>
      </c>
      <c r="J108" s="16"/>
      <c r="K108" s="16"/>
    </row>
    <row r="109" spans="1:11" ht="12.75">
      <c r="A109" s="15"/>
      <c r="B109" s="17"/>
      <c r="C109" s="17"/>
      <c r="D109">
        <v>2013</v>
      </c>
      <c r="F109" s="3">
        <f t="shared" si="1"/>
        <v>0</v>
      </c>
      <c r="G109" s="7"/>
      <c r="H109" s="5"/>
      <c r="J109" s="16"/>
      <c r="K109" s="16"/>
    </row>
    <row r="110" spans="1:11" ht="12.75">
      <c r="A110" s="15"/>
      <c r="B110" s="17"/>
      <c r="C110" s="17"/>
      <c r="D110">
        <v>2014</v>
      </c>
      <c r="F110" s="3">
        <f t="shared" si="1"/>
        <v>0</v>
      </c>
      <c r="G110" s="7"/>
      <c r="H110" s="5"/>
      <c r="J110" s="16"/>
      <c r="K110" s="16"/>
    </row>
    <row r="111" spans="1:11" ht="12.75">
      <c r="A111" s="15"/>
      <c r="B111" s="17"/>
      <c r="C111" s="17"/>
      <c r="D111">
        <v>2015</v>
      </c>
      <c r="F111" s="3">
        <f t="shared" si="1"/>
        <v>0</v>
      </c>
      <c r="G111" s="7"/>
      <c r="H111" s="5"/>
      <c r="J111" s="16"/>
      <c r="K111" s="16"/>
    </row>
    <row r="112" spans="1:14" ht="12.75" customHeight="1">
      <c r="A112" s="15">
        <v>19</v>
      </c>
      <c r="B112" s="17" t="s">
        <v>23</v>
      </c>
      <c r="C112" s="17"/>
      <c r="D112">
        <v>2010</v>
      </c>
      <c r="E112">
        <v>92</v>
      </c>
      <c r="F112" s="3">
        <f t="shared" si="1"/>
        <v>772.8</v>
      </c>
      <c r="G112" s="7"/>
      <c r="H112" s="5"/>
      <c r="I112" s="34">
        <f>SUM(F112-H112)</f>
        <v>772.8</v>
      </c>
      <c r="J112" s="16" t="s">
        <v>76</v>
      </c>
      <c r="K112" s="16"/>
      <c r="N112" s="41">
        <v>4</v>
      </c>
    </row>
    <row r="113" spans="1:14" ht="12.75">
      <c r="A113" s="15"/>
      <c r="B113" s="17"/>
      <c r="C113" s="17"/>
      <c r="D113">
        <v>2011</v>
      </c>
      <c r="E113">
        <v>92</v>
      </c>
      <c r="F113" s="3">
        <f t="shared" si="1"/>
        <v>772.8</v>
      </c>
      <c r="G113" s="7"/>
      <c r="H113" s="5"/>
      <c r="I113" s="34">
        <f>SUM(F113-H113)</f>
        <v>772.8</v>
      </c>
      <c r="J113" s="16"/>
      <c r="K113" s="16"/>
      <c r="N113" s="41">
        <v>4</v>
      </c>
    </row>
    <row r="114" spans="1:15" ht="12.75">
      <c r="A114" s="15"/>
      <c r="B114" s="17"/>
      <c r="C114" s="17"/>
      <c r="D114">
        <v>2012</v>
      </c>
      <c r="E114">
        <v>92</v>
      </c>
      <c r="F114" s="3">
        <f t="shared" si="1"/>
        <v>772.8</v>
      </c>
      <c r="G114" s="7"/>
      <c r="H114" s="5"/>
      <c r="I114" s="35">
        <f>SUM(F112+F113+F114-H112-H113-H114)</f>
        <v>2318.3999999999996</v>
      </c>
      <c r="J114" s="16"/>
      <c r="K114" s="16"/>
      <c r="N114" s="41">
        <v>4</v>
      </c>
      <c r="O114" s="9"/>
    </row>
    <row r="115" spans="1:11" ht="12.75">
      <c r="A115" s="15"/>
      <c r="B115" s="17"/>
      <c r="C115" s="17"/>
      <c r="D115">
        <v>2013</v>
      </c>
      <c r="F115" s="3">
        <f t="shared" si="1"/>
        <v>0</v>
      </c>
      <c r="G115" s="7"/>
      <c r="H115" s="5"/>
      <c r="J115" s="16"/>
      <c r="K115" s="16"/>
    </row>
    <row r="116" spans="1:11" ht="12.75">
      <c r="A116" s="15"/>
      <c r="B116" s="17"/>
      <c r="C116" s="17"/>
      <c r="D116">
        <v>2014</v>
      </c>
      <c r="F116" s="3">
        <f t="shared" si="1"/>
        <v>0</v>
      </c>
      <c r="G116" s="7"/>
      <c r="H116" s="5"/>
      <c r="J116" s="16"/>
      <c r="K116" s="16"/>
    </row>
    <row r="117" spans="1:11" ht="12.75">
      <c r="A117" s="15"/>
      <c r="B117" s="17"/>
      <c r="C117" s="17"/>
      <c r="D117">
        <v>2015</v>
      </c>
      <c r="F117" s="3">
        <f t="shared" si="1"/>
        <v>0</v>
      </c>
      <c r="G117" s="7"/>
      <c r="H117" s="5"/>
      <c r="J117" s="16"/>
      <c r="K117" s="16"/>
    </row>
    <row r="118" spans="1:15" ht="12.75" customHeight="1">
      <c r="A118" s="15">
        <v>20</v>
      </c>
      <c r="B118" s="17" t="s">
        <v>24</v>
      </c>
      <c r="C118" s="17"/>
      <c r="D118">
        <v>2010</v>
      </c>
      <c r="E118">
        <v>69</v>
      </c>
      <c r="F118" s="3">
        <f t="shared" si="1"/>
        <v>579.6</v>
      </c>
      <c r="G118" s="7"/>
      <c r="H118" s="5"/>
      <c r="I118" s="34">
        <f>SUM(F118-H118)</f>
        <v>579.6</v>
      </c>
      <c r="J118" s="16" t="s">
        <v>77</v>
      </c>
      <c r="K118" s="16"/>
      <c r="N118" s="41">
        <v>3</v>
      </c>
      <c r="O118" s="9"/>
    </row>
    <row r="119" spans="1:14" ht="12.75">
      <c r="A119" s="15"/>
      <c r="B119" s="17"/>
      <c r="C119" s="17"/>
      <c r="D119">
        <v>2011</v>
      </c>
      <c r="E119">
        <v>69</v>
      </c>
      <c r="F119" s="3">
        <f t="shared" si="1"/>
        <v>579.6</v>
      </c>
      <c r="G119" s="7"/>
      <c r="H119" s="5"/>
      <c r="I119" s="34">
        <f>SUM(F119-H119)</f>
        <v>579.6</v>
      </c>
      <c r="J119" s="16"/>
      <c r="K119" s="16"/>
      <c r="N119" s="41">
        <v>3</v>
      </c>
    </row>
    <row r="120" spans="1:15" ht="12.75">
      <c r="A120" s="15"/>
      <c r="B120" s="17"/>
      <c r="C120" s="17"/>
      <c r="D120">
        <v>2012</v>
      </c>
      <c r="E120">
        <v>69</v>
      </c>
      <c r="F120" s="3">
        <f t="shared" si="1"/>
        <v>579.6</v>
      </c>
      <c r="G120" s="7"/>
      <c r="H120" s="5"/>
      <c r="I120" s="35">
        <f>SUM(F118+F119+F120-H118-H119-H120)</f>
        <v>1738.8000000000002</v>
      </c>
      <c r="J120" s="16"/>
      <c r="K120" s="16"/>
      <c r="N120" s="41">
        <v>3</v>
      </c>
      <c r="O120" s="9"/>
    </row>
    <row r="121" spans="1:11" ht="12.75">
      <c r="A121" s="15"/>
      <c r="B121" s="17"/>
      <c r="C121" s="17"/>
      <c r="D121">
        <v>2013</v>
      </c>
      <c r="F121" s="3">
        <f t="shared" si="1"/>
        <v>0</v>
      </c>
      <c r="G121" s="7"/>
      <c r="H121" s="5"/>
      <c r="J121" s="16"/>
      <c r="K121" s="16"/>
    </row>
    <row r="122" spans="1:11" ht="12.75">
      <c r="A122" s="15"/>
      <c r="B122" s="17"/>
      <c r="C122" s="17"/>
      <c r="D122">
        <v>2014</v>
      </c>
      <c r="F122" s="3">
        <f t="shared" si="1"/>
        <v>0</v>
      </c>
      <c r="G122" s="7"/>
      <c r="H122" s="5"/>
      <c r="J122" s="16"/>
      <c r="K122" s="16"/>
    </row>
    <row r="123" spans="1:11" ht="12.75">
      <c r="A123" s="15"/>
      <c r="B123" s="17"/>
      <c r="C123" s="17"/>
      <c r="D123">
        <v>2015</v>
      </c>
      <c r="F123" s="3">
        <f t="shared" si="1"/>
        <v>0</v>
      </c>
      <c r="G123" s="7"/>
      <c r="H123" s="5"/>
      <c r="J123" s="16"/>
      <c r="K123" s="16"/>
    </row>
    <row r="124" spans="1:14" ht="12.75" customHeight="1">
      <c r="A124" s="15">
        <v>21</v>
      </c>
      <c r="B124" s="17" t="s">
        <v>25</v>
      </c>
      <c r="C124" s="17"/>
      <c r="D124">
        <v>2010</v>
      </c>
      <c r="E124">
        <v>230</v>
      </c>
      <c r="F124" s="3">
        <f t="shared" si="1"/>
        <v>1932</v>
      </c>
      <c r="G124" s="7"/>
      <c r="H124" s="5"/>
      <c r="I124" s="34">
        <f>SUM(F124-H124)</f>
        <v>1932</v>
      </c>
      <c r="J124" s="16" t="s">
        <v>78</v>
      </c>
      <c r="K124" s="16"/>
      <c r="N124" s="41">
        <v>10</v>
      </c>
    </row>
    <row r="125" spans="1:14" ht="12.75">
      <c r="A125" s="15"/>
      <c r="B125" s="17"/>
      <c r="C125" s="17"/>
      <c r="D125">
        <v>2011</v>
      </c>
      <c r="E125">
        <v>230</v>
      </c>
      <c r="F125" s="3">
        <f t="shared" si="1"/>
        <v>1932</v>
      </c>
      <c r="G125" s="7"/>
      <c r="H125" s="5"/>
      <c r="I125" s="34">
        <f>SUM(F125-H125)</f>
        <v>1932</v>
      </c>
      <c r="J125" s="16"/>
      <c r="K125" s="16"/>
      <c r="N125" s="41">
        <v>10</v>
      </c>
    </row>
    <row r="126" spans="1:15" ht="12.75">
      <c r="A126" s="15"/>
      <c r="B126" s="17"/>
      <c r="C126" s="17"/>
      <c r="D126">
        <v>2012</v>
      </c>
      <c r="E126">
        <v>230</v>
      </c>
      <c r="F126" s="3">
        <f t="shared" si="1"/>
        <v>1932</v>
      </c>
      <c r="G126" s="7"/>
      <c r="H126" s="5"/>
      <c r="I126" s="35">
        <f>SUM(F124+F125+F126-H124-H125-H126)</f>
        <v>5796</v>
      </c>
      <c r="J126" s="16"/>
      <c r="K126" s="16"/>
      <c r="N126" s="41">
        <v>10</v>
      </c>
      <c r="O126" s="9"/>
    </row>
    <row r="127" spans="1:11" ht="12.75">
      <c r="A127" s="15"/>
      <c r="B127" s="17"/>
      <c r="C127" s="17"/>
      <c r="D127">
        <v>2013</v>
      </c>
      <c r="F127" s="3">
        <f t="shared" si="1"/>
        <v>0</v>
      </c>
      <c r="G127" s="7"/>
      <c r="H127" s="5"/>
      <c r="J127" s="16"/>
      <c r="K127" s="16"/>
    </row>
    <row r="128" spans="1:11" ht="12.75">
      <c r="A128" s="15"/>
      <c r="B128" s="17"/>
      <c r="C128" s="17"/>
      <c r="D128">
        <v>2014</v>
      </c>
      <c r="F128" s="3">
        <f t="shared" si="1"/>
        <v>0</v>
      </c>
      <c r="G128" s="7"/>
      <c r="H128" s="5"/>
      <c r="J128" s="16"/>
      <c r="K128" s="16"/>
    </row>
    <row r="129" spans="1:11" ht="12.75">
      <c r="A129" s="15"/>
      <c r="B129" s="17"/>
      <c r="C129" s="17"/>
      <c r="D129">
        <v>2015</v>
      </c>
      <c r="F129" s="3">
        <f t="shared" si="1"/>
        <v>0</v>
      </c>
      <c r="G129" s="7"/>
      <c r="H129" s="5"/>
      <c r="J129" s="16"/>
      <c r="K129" s="16"/>
    </row>
    <row r="130" spans="1:15" ht="12.75" customHeight="1">
      <c r="A130" s="15">
        <v>22</v>
      </c>
      <c r="B130" s="17" t="s">
        <v>26</v>
      </c>
      <c r="C130" s="17"/>
      <c r="D130">
        <v>2010</v>
      </c>
      <c r="E130">
        <v>115</v>
      </c>
      <c r="F130" s="3">
        <f t="shared" si="1"/>
        <v>966</v>
      </c>
      <c r="G130" s="10"/>
      <c r="H130" s="5"/>
      <c r="I130" s="34">
        <f>SUM(F130-H130)</f>
        <v>966</v>
      </c>
      <c r="J130" s="16" t="s">
        <v>79</v>
      </c>
      <c r="K130" s="16"/>
      <c r="N130" s="41">
        <v>5</v>
      </c>
      <c r="O130" s="9"/>
    </row>
    <row r="131" spans="1:15" ht="12.75">
      <c r="A131" s="15"/>
      <c r="B131" s="17"/>
      <c r="C131" s="17"/>
      <c r="D131">
        <v>2011</v>
      </c>
      <c r="E131">
        <v>115</v>
      </c>
      <c r="F131" s="3">
        <f t="shared" si="1"/>
        <v>966</v>
      </c>
      <c r="G131" s="7"/>
      <c r="H131" s="5"/>
      <c r="I131" s="34">
        <f>SUM(F131-H131)</f>
        <v>966</v>
      </c>
      <c r="J131" s="16"/>
      <c r="K131" s="16"/>
      <c r="N131" s="41">
        <v>5</v>
      </c>
      <c r="O131" s="9"/>
    </row>
    <row r="132" spans="1:15" ht="12.75">
      <c r="A132" s="15"/>
      <c r="B132" s="17"/>
      <c r="C132" s="17"/>
      <c r="D132">
        <v>2012</v>
      </c>
      <c r="E132">
        <v>115</v>
      </c>
      <c r="F132" s="3">
        <f aca="true" t="shared" si="2" ref="F132:F195">ROUND(E132*0.7*12,2)</f>
        <v>966</v>
      </c>
      <c r="G132" s="7"/>
      <c r="H132" s="5"/>
      <c r="I132" s="35">
        <f>SUM(F130+F131+F132-H130-H131-H132)</f>
        <v>2898</v>
      </c>
      <c r="J132" s="16"/>
      <c r="K132" s="16"/>
      <c r="N132" s="41">
        <v>5</v>
      </c>
      <c r="O132" s="9"/>
    </row>
    <row r="133" spans="1:11" ht="12.75">
      <c r="A133" s="15"/>
      <c r="B133" s="17"/>
      <c r="C133" s="17"/>
      <c r="D133">
        <v>2013</v>
      </c>
      <c r="F133" s="3">
        <f t="shared" si="2"/>
        <v>0</v>
      </c>
      <c r="G133" s="7"/>
      <c r="H133" s="5"/>
      <c r="J133" s="16"/>
      <c r="K133" s="16"/>
    </row>
    <row r="134" spans="1:11" ht="12.75">
      <c r="A134" s="15"/>
      <c r="B134" s="17"/>
      <c r="C134" s="17"/>
      <c r="D134">
        <v>2014</v>
      </c>
      <c r="F134" s="3">
        <f t="shared" si="2"/>
        <v>0</v>
      </c>
      <c r="G134" s="7"/>
      <c r="H134" s="5"/>
      <c r="J134" s="16"/>
      <c r="K134" s="16"/>
    </row>
    <row r="135" spans="1:11" ht="12.75">
      <c r="A135" s="15"/>
      <c r="B135" s="17"/>
      <c r="C135" s="17"/>
      <c r="D135">
        <v>2015</v>
      </c>
      <c r="F135" s="3">
        <f t="shared" si="2"/>
        <v>0</v>
      </c>
      <c r="G135" s="7"/>
      <c r="H135" s="5"/>
      <c r="J135" s="16"/>
      <c r="K135" s="16"/>
    </row>
    <row r="136" spans="1:11" ht="12.75" customHeight="1">
      <c r="A136" s="15">
        <v>23</v>
      </c>
      <c r="B136" s="17" t="s">
        <v>27</v>
      </c>
      <c r="C136" s="17"/>
      <c r="D136">
        <v>2010</v>
      </c>
      <c r="F136" s="3">
        <f t="shared" si="2"/>
        <v>0</v>
      </c>
      <c r="G136" s="7"/>
      <c r="H136" s="5"/>
      <c r="J136" s="16" t="s">
        <v>80</v>
      </c>
      <c r="K136" s="16"/>
    </row>
    <row r="137" spans="1:11" ht="12.75">
      <c r="A137" s="15"/>
      <c r="B137" s="17"/>
      <c r="C137" s="17"/>
      <c r="D137">
        <v>2011</v>
      </c>
      <c r="F137" s="3">
        <f t="shared" si="2"/>
        <v>0</v>
      </c>
      <c r="G137" s="7"/>
      <c r="H137" s="5"/>
      <c r="J137" s="16"/>
      <c r="K137" s="16"/>
    </row>
    <row r="138" spans="1:11" ht="12.75">
      <c r="A138" s="15"/>
      <c r="B138" s="17"/>
      <c r="C138" s="17"/>
      <c r="D138">
        <v>2012</v>
      </c>
      <c r="F138" s="3">
        <f t="shared" si="2"/>
        <v>0</v>
      </c>
      <c r="G138" s="7"/>
      <c r="H138" s="5"/>
      <c r="I138" s="35">
        <f>SUM(F136+F137+F138-H136-H137-H138)</f>
        <v>0</v>
      </c>
      <c r="J138" s="16"/>
      <c r="K138" s="16"/>
    </row>
    <row r="139" spans="1:11" ht="12.75">
      <c r="A139" s="15"/>
      <c r="B139" s="17"/>
      <c r="C139" s="17"/>
      <c r="D139">
        <v>2013</v>
      </c>
      <c r="F139" s="3">
        <f t="shared" si="2"/>
        <v>0</v>
      </c>
      <c r="G139" s="7"/>
      <c r="H139" s="5"/>
      <c r="J139" s="16"/>
      <c r="K139" s="16"/>
    </row>
    <row r="140" spans="1:11" ht="12.75">
      <c r="A140" s="15"/>
      <c r="B140" s="17"/>
      <c r="C140" s="17"/>
      <c r="D140">
        <v>2014</v>
      </c>
      <c r="F140" s="3">
        <f t="shared" si="2"/>
        <v>0</v>
      </c>
      <c r="G140" s="7"/>
      <c r="H140" s="5"/>
      <c r="J140" s="16"/>
      <c r="K140" s="16"/>
    </row>
    <row r="141" spans="1:11" ht="12.75">
      <c r="A141" s="15"/>
      <c r="B141" s="17"/>
      <c r="C141" s="17"/>
      <c r="D141">
        <v>2015</v>
      </c>
      <c r="F141" s="3">
        <f t="shared" si="2"/>
        <v>0</v>
      </c>
      <c r="G141" s="7"/>
      <c r="H141" s="5"/>
      <c r="J141" s="16"/>
      <c r="K141" s="16"/>
    </row>
    <row r="142" spans="1:14" ht="12.75" customHeight="1">
      <c r="A142" s="15">
        <v>24</v>
      </c>
      <c r="B142" s="17" t="s">
        <v>28</v>
      </c>
      <c r="C142" s="17"/>
      <c r="D142">
        <v>2010</v>
      </c>
      <c r="E142">
        <v>138</v>
      </c>
      <c r="F142" s="3">
        <f t="shared" si="2"/>
        <v>1159.2</v>
      </c>
      <c r="G142" s="8"/>
      <c r="H142" s="5"/>
      <c r="I142" s="34">
        <f>SUM(F142-H142)</f>
        <v>1159.2</v>
      </c>
      <c r="J142" s="16" t="s">
        <v>81</v>
      </c>
      <c r="K142" s="16"/>
      <c r="N142" s="41">
        <v>6</v>
      </c>
    </row>
    <row r="143" spans="1:14" ht="12.75">
      <c r="A143" s="15"/>
      <c r="B143" s="17"/>
      <c r="C143" s="17"/>
      <c r="D143">
        <v>2011</v>
      </c>
      <c r="E143">
        <v>138</v>
      </c>
      <c r="F143" s="3">
        <f t="shared" si="2"/>
        <v>1159.2</v>
      </c>
      <c r="G143" s="7"/>
      <c r="H143" s="5"/>
      <c r="I143" s="34">
        <f>SUM(F143-H143)</f>
        <v>1159.2</v>
      </c>
      <c r="J143" s="16"/>
      <c r="K143" s="16"/>
      <c r="N143" s="41">
        <v>6</v>
      </c>
    </row>
    <row r="144" spans="1:15" ht="12.75">
      <c r="A144" s="15"/>
      <c r="B144" s="17"/>
      <c r="C144" s="17"/>
      <c r="D144">
        <v>2012</v>
      </c>
      <c r="E144">
        <v>138</v>
      </c>
      <c r="F144" s="3">
        <f t="shared" si="2"/>
        <v>1159.2</v>
      </c>
      <c r="G144" s="7"/>
      <c r="H144" s="5"/>
      <c r="I144" s="35">
        <f>SUM(F142+F143+F144-H142-H143-H144)</f>
        <v>3477.6000000000004</v>
      </c>
      <c r="J144" s="16"/>
      <c r="K144" s="16"/>
      <c r="N144" s="41">
        <v>6</v>
      </c>
      <c r="O144" s="9"/>
    </row>
    <row r="145" spans="1:11" ht="12.75">
      <c r="A145" s="15"/>
      <c r="B145" s="17"/>
      <c r="C145" s="17"/>
      <c r="D145">
        <v>2013</v>
      </c>
      <c r="F145" s="3">
        <f t="shared" si="2"/>
        <v>0</v>
      </c>
      <c r="G145" s="7"/>
      <c r="H145" s="5"/>
      <c r="J145" s="16"/>
      <c r="K145" s="16"/>
    </row>
    <row r="146" spans="1:11" ht="12.75">
      <c r="A146" s="15"/>
      <c r="B146" s="17"/>
      <c r="C146" s="17"/>
      <c r="D146">
        <v>2014</v>
      </c>
      <c r="F146" s="3">
        <f t="shared" si="2"/>
        <v>0</v>
      </c>
      <c r="G146" s="7"/>
      <c r="H146" s="5"/>
      <c r="J146" s="16"/>
      <c r="K146" s="16"/>
    </row>
    <row r="147" spans="1:11" ht="12.75">
      <c r="A147" s="15"/>
      <c r="B147" s="17"/>
      <c r="C147" s="17"/>
      <c r="D147">
        <v>2015</v>
      </c>
      <c r="F147" s="3">
        <f t="shared" si="2"/>
        <v>0</v>
      </c>
      <c r="G147" s="7"/>
      <c r="H147" s="5"/>
      <c r="J147" s="16"/>
      <c r="K147" s="16"/>
    </row>
    <row r="148" spans="1:14" ht="12.75" customHeight="1">
      <c r="A148" s="15">
        <v>25</v>
      </c>
      <c r="B148" s="17" t="s">
        <v>29</v>
      </c>
      <c r="C148" s="17"/>
      <c r="D148">
        <v>2010</v>
      </c>
      <c r="E148">
        <v>69</v>
      </c>
      <c r="F148" s="3">
        <f t="shared" si="2"/>
        <v>579.6</v>
      </c>
      <c r="G148" s="7"/>
      <c r="H148" s="5"/>
      <c r="I148" s="34">
        <f>SUM(F148-H148)</f>
        <v>579.6</v>
      </c>
      <c r="J148" s="16" t="s">
        <v>86</v>
      </c>
      <c r="K148" s="16"/>
      <c r="N148" s="41">
        <v>3</v>
      </c>
    </row>
    <row r="149" spans="1:15" ht="12.75">
      <c r="A149" s="15"/>
      <c r="B149" s="17"/>
      <c r="C149" s="17"/>
      <c r="D149">
        <v>2011</v>
      </c>
      <c r="E149">
        <v>69</v>
      </c>
      <c r="F149" s="3">
        <f t="shared" si="2"/>
        <v>579.6</v>
      </c>
      <c r="G149" s="7"/>
      <c r="H149" s="5"/>
      <c r="I149" s="34">
        <f>SUM(F149-H149)</f>
        <v>579.6</v>
      </c>
      <c r="J149" s="16"/>
      <c r="K149" s="16"/>
      <c r="N149" s="41">
        <v>3</v>
      </c>
      <c r="O149" s="9"/>
    </row>
    <row r="150" spans="1:15" ht="12.75">
      <c r="A150" s="15"/>
      <c r="B150" s="17"/>
      <c r="C150" s="17"/>
      <c r="D150">
        <v>2012</v>
      </c>
      <c r="E150">
        <v>69</v>
      </c>
      <c r="F150" s="3">
        <f t="shared" si="2"/>
        <v>579.6</v>
      </c>
      <c r="G150" s="7"/>
      <c r="H150" s="5"/>
      <c r="I150" s="35">
        <f>SUM(F148+F149+F150-H148-H149-H150)</f>
        <v>1738.8000000000002</v>
      </c>
      <c r="J150" s="16"/>
      <c r="K150" s="16"/>
      <c r="N150" s="41">
        <v>3</v>
      </c>
      <c r="O150" s="9"/>
    </row>
    <row r="151" spans="1:11" ht="12.75">
      <c r="A151" s="15"/>
      <c r="B151" s="17"/>
      <c r="C151" s="17"/>
      <c r="D151">
        <v>2013</v>
      </c>
      <c r="F151" s="3">
        <f t="shared" si="2"/>
        <v>0</v>
      </c>
      <c r="G151" s="7"/>
      <c r="H151" s="5"/>
      <c r="J151" s="16"/>
      <c r="K151" s="16"/>
    </row>
    <row r="152" spans="1:11" ht="12.75">
      <c r="A152" s="15"/>
      <c r="B152" s="17"/>
      <c r="C152" s="17"/>
      <c r="D152">
        <v>2014</v>
      </c>
      <c r="F152" s="3">
        <f t="shared" si="2"/>
        <v>0</v>
      </c>
      <c r="G152" s="7"/>
      <c r="H152" s="5"/>
      <c r="J152" s="16"/>
      <c r="K152" s="16"/>
    </row>
    <row r="153" spans="1:11" ht="12.75">
      <c r="A153" s="15"/>
      <c r="B153" s="17"/>
      <c r="C153" s="17"/>
      <c r="D153">
        <v>2015</v>
      </c>
      <c r="F153" s="3">
        <f t="shared" si="2"/>
        <v>0</v>
      </c>
      <c r="G153" s="7"/>
      <c r="H153" s="5"/>
      <c r="J153" s="16"/>
      <c r="K153" s="16"/>
    </row>
    <row r="154" spans="1:11" ht="12.75" customHeight="1">
      <c r="A154" s="15">
        <v>26</v>
      </c>
      <c r="B154" s="17" t="s">
        <v>30</v>
      </c>
      <c r="C154" s="17"/>
      <c r="D154">
        <v>2010</v>
      </c>
      <c r="F154" s="3">
        <f t="shared" si="2"/>
        <v>0</v>
      </c>
      <c r="G154" s="8"/>
      <c r="H154" s="5"/>
      <c r="J154" s="16" t="s">
        <v>87</v>
      </c>
      <c r="K154" s="16"/>
    </row>
    <row r="155" spans="1:11" ht="12.75">
      <c r="A155" s="15"/>
      <c r="B155" s="17"/>
      <c r="C155" s="17"/>
      <c r="D155">
        <v>2011</v>
      </c>
      <c r="F155" s="3">
        <f t="shared" si="2"/>
        <v>0</v>
      </c>
      <c r="G155" s="7"/>
      <c r="H155" s="5"/>
      <c r="J155" s="16"/>
      <c r="K155" s="16"/>
    </row>
    <row r="156" spans="1:11" ht="12.75">
      <c r="A156" s="15"/>
      <c r="B156" s="17"/>
      <c r="C156" s="17"/>
      <c r="D156">
        <v>2012</v>
      </c>
      <c r="F156" s="3">
        <f t="shared" si="2"/>
        <v>0</v>
      </c>
      <c r="G156" s="7"/>
      <c r="H156" s="5"/>
      <c r="I156" s="35">
        <f>SUM(F154+F155+F156-H154-H155-H156)</f>
        <v>0</v>
      </c>
      <c r="J156" s="16"/>
      <c r="K156" s="16"/>
    </row>
    <row r="157" spans="1:11" ht="12.75">
      <c r="A157" s="15"/>
      <c r="B157" s="17"/>
      <c r="C157" s="17"/>
      <c r="D157">
        <v>2013</v>
      </c>
      <c r="F157" s="3">
        <f t="shared" si="2"/>
        <v>0</v>
      </c>
      <c r="G157" s="7"/>
      <c r="H157" s="5"/>
      <c r="J157" s="16"/>
      <c r="K157" s="16"/>
    </row>
    <row r="158" spans="1:11" ht="12.75">
      <c r="A158" s="15"/>
      <c r="B158" s="17"/>
      <c r="C158" s="17"/>
      <c r="D158">
        <v>2014</v>
      </c>
      <c r="F158" s="3">
        <f t="shared" si="2"/>
        <v>0</v>
      </c>
      <c r="G158" s="7"/>
      <c r="H158" s="5"/>
      <c r="J158" s="16"/>
      <c r="K158" s="16"/>
    </row>
    <row r="159" spans="1:11" ht="12.75">
      <c r="A159" s="15"/>
      <c r="B159" s="17"/>
      <c r="C159" s="17"/>
      <c r="D159">
        <v>2015</v>
      </c>
      <c r="F159" s="3">
        <f t="shared" si="2"/>
        <v>0</v>
      </c>
      <c r="G159" s="7"/>
      <c r="H159" s="5"/>
      <c r="J159" s="16"/>
      <c r="K159" s="16"/>
    </row>
    <row r="160" spans="1:11" ht="12.75" customHeight="1">
      <c r="A160" s="15">
        <v>27</v>
      </c>
      <c r="B160" s="16" t="s">
        <v>31</v>
      </c>
      <c r="C160" s="16"/>
      <c r="D160">
        <v>2010</v>
      </c>
      <c r="F160" s="3">
        <f t="shared" si="2"/>
        <v>0</v>
      </c>
      <c r="G160" s="7"/>
      <c r="H160" s="5"/>
      <c r="J160" s="27" t="s">
        <v>88</v>
      </c>
      <c r="K160" s="27"/>
    </row>
    <row r="161" spans="1:11" ht="12.75">
      <c r="A161" s="15"/>
      <c r="B161" s="16"/>
      <c r="C161" s="16"/>
      <c r="D161">
        <v>2011</v>
      </c>
      <c r="F161" s="3">
        <f t="shared" si="2"/>
        <v>0</v>
      </c>
      <c r="G161" s="7"/>
      <c r="H161" s="5"/>
      <c r="J161" s="27"/>
      <c r="K161" s="27"/>
    </row>
    <row r="162" spans="1:11" ht="12.75">
      <c r="A162" s="15"/>
      <c r="B162" s="16"/>
      <c r="C162" s="16"/>
      <c r="D162">
        <v>2012</v>
      </c>
      <c r="F162" s="3">
        <f t="shared" si="2"/>
        <v>0</v>
      </c>
      <c r="G162" s="7"/>
      <c r="H162" s="5"/>
      <c r="I162" s="35">
        <f>SUM(F160+F161+F162-H160-H161-H162)</f>
        <v>0</v>
      </c>
      <c r="J162" s="27"/>
      <c r="K162" s="27"/>
    </row>
    <row r="163" spans="1:11" ht="12.75">
      <c r="A163" s="15"/>
      <c r="B163" s="16"/>
      <c r="C163" s="16"/>
      <c r="D163">
        <v>2013</v>
      </c>
      <c r="F163" s="3">
        <f t="shared" si="2"/>
        <v>0</v>
      </c>
      <c r="G163" s="7"/>
      <c r="H163" s="5"/>
      <c r="J163" s="27"/>
      <c r="K163" s="27"/>
    </row>
    <row r="164" spans="1:11" ht="12.75">
      <c r="A164" s="15"/>
      <c r="B164" s="16"/>
      <c r="C164" s="16"/>
      <c r="D164">
        <v>2014</v>
      </c>
      <c r="F164" s="3">
        <f t="shared" si="2"/>
        <v>0</v>
      </c>
      <c r="G164" s="7"/>
      <c r="H164" s="5"/>
      <c r="J164" s="27"/>
      <c r="K164" s="27"/>
    </row>
    <row r="165" spans="1:11" ht="12.75">
      <c r="A165" s="15"/>
      <c r="B165" s="16"/>
      <c r="C165" s="16"/>
      <c r="D165">
        <v>2015</v>
      </c>
      <c r="F165" s="3">
        <f t="shared" si="2"/>
        <v>0</v>
      </c>
      <c r="G165" s="7"/>
      <c r="H165" s="5"/>
      <c r="J165" s="27"/>
      <c r="K165" s="27"/>
    </row>
    <row r="166" spans="1:14" ht="12.75" customHeight="1">
      <c r="A166" s="15">
        <v>28</v>
      </c>
      <c r="B166" s="17" t="s">
        <v>32</v>
      </c>
      <c r="C166" s="17"/>
      <c r="D166">
        <v>2010</v>
      </c>
      <c r="E166">
        <v>69</v>
      </c>
      <c r="F166" s="3">
        <f t="shared" si="2"/>
        <v>579.6</v>
      </c>
      <c r="G166" s="7"/>
      <c r="H166" s="5"/>
      <c r="I166" s="34">
        <f>SUM(F166-H166)</f>
        <v>579.6</v>
      </c>
      <c r="J166" s="16" t="s">
        <v>82</v>
      </c>
      <c r="K166" s="16"/>
      <c r="N166" s="41">
        <v>3</v>
      </c>
    </row>
    <row r="167" spans="1:14" ht="12.75">
      <c r="A167" s="15"/>
      <c r="B167" s="17"/>
      <c r="C167" s="17"/>
      <c r="D167">
        <v>2011</v>
      </c>
      <c r="E167">
        <v>69</v>
      </c>
      <c r="F167" s="3">
        <f t="shared" si="2"/>
        <v>579.6</v>
      </c>
      <c r="G167" s="7"/>
      <c r="H167" s="5"/>
      <c r="I167" s="34">
        <f>SUM(F167-H167)</f>
        <v>579.6</v>
      </c>
      <c r="J167" s="16"/>
      <c r="K167" s="16"/>
      <c r="N167" s="41">
        <v>3</v>
      </c>
    </row>
    <row r="168" spans="1:15" ht="12.75">
      <c r="A168" s="15"/>
      <c r="B168" s="17"/>
      <c r="C168" s="17"/>
      <c r="D168">
        <v>2012</v>
      </c>
      <c r="E168">
        <v>69</v>
      </c>
      <c r="F168" s="3">
        <f t="shared" si="2"/>
        <v>579.6</v>
      </c>
      <c r="G168" s="7"/>
      <c r="H168" s="5"/>
      <c r="I168" s="35">
        <f>SUM(F166+F167+F168-H166-H167-H168)</f>
        <v>1738.8000000000002</v>
      </c>
      <c r="J168" s="16"/>
      <c r="K168" s="16"/>
      <c r="N168" s="41">
        <v>3</v>
      </c>
      <c r="O168" s="9"/>
    </row>
    <row r="169" spans="1:11" ht="12.75">
      <c r="A169" s="15"/>
      <c r="B169" s="17"/>
      <c r="C169" s="17"/>
      <c r="D169">
        <v>2013</v>
      </c>
      <c r="F169" s="3">
        <f t="shared" si="2"/>
        <v>0</v>
      </c>
      <c r="G169" s="7"/>
      <c r="H169" s="5"/>
      <c r="J169" s="16"/>
      <c r="K169" s="16"/>
    </row>
    <row r="170" spans="1:11" ht="12.75">
      <c r="A170" s="15"/>
      <c r="B170" s="17"/>
      <c r="C170" s="17"/>
      <c r="D170">
        <v>2014</v>
      </c>
      <c r="F170" s="3">
        <f t="shared" si="2"/>
        <v>0</v>
      </c>
      <c r="G170" s="7"/>
      <c r="H170" s="5"/>
      <c r="J170" s="16"/>
      <c r="K170" s="16"/>
    </row>
    <row r="171" spans="1:11" ht="12.75">
      <c r="A171" s="15"/>
      <c r="B171" s="17"/>
      <c r="C171" s="17"/>
      <c r="D171">
        <v>2015</v>
      </c>
      <c r="F171" s="3">
        <f t="shared" si="2"/>
        <v>0</v>
      </c>
      <c r="G171" s="7"/>
      <c r="H171" s="5"/>
      <c r="J171" s="16"/>
      <c r="K171" s="16"/>
    </row>
    <row r="172" spans="1:14" ht="12.75" customHeight="1">
      <c r="A172" s="15">
        <v>29</v>
      </c>
      <c r="B172" s="26" t="s">
        <v>33</v>
      </c>
      <c r="C172" s="26"/>
      <c r="D172">
        <v>2010</v>
      </c>
      <c r="E172">
        <v>184</v>
      </c>
      <c r="F172" s="3">
        <f t="shared" si="2"/>
        <v>1545.6</v>
      </c>
      <c r="G172" s="12" t="s">
        <v>112</v>
      </c>
      <c r="H172" s="5">
        <v>1072.8</v>
      </c>
      <c r="I172" s="34">
        <f>SUM(F172-H172)</f>
        <v>472.79999999999995</v>
      </c>
      <c r="J172" s="16"/>
      <c r="K172" s="16"/>
      <c r="N172" s="41">
        <v>8</v>
      </c>
    </row>
    <row r="173" spans="1:14" ht="12.75">
      <c r="A173" s="15"/>
      <c r="B173" s="26"/>
      <c r="C173" s="26"/>
      <c r="D173">
        <v>2011</v>
      </c>
      <c r="E173">
        <v>184</v>
      </c>
      <c r="F173" s="3">
        <f t="shared" si="2"/>
        <v>1545.6</v>
      </c>
      <c r="G173" s="7"/>
      <c r="H173" s="5"/>
      <c r="I173" s="34">
        <f>SUM(F173-H173)</f>
        <v>1545.6</v>
      </c>
      <c r="J173" s="16"/>
      <c r="K173" s="16"/>
      <c r="N173" s="41">
        <v>8</v>
      </c>
    </row>
    <row r="174" spans="1:15" ht="12.75">
      <c r="A174" s="15"/>
      <c r="B174" s="26"/>
      <c r="C174" s="26"/>
      <c r="D174">
        <v>2012</v>
      </c>
      <c r="E174">
        <v>184</v>
      </c>
      <c r="F174" s="3">
        <f t="shared" si="2"/>
        <v>1545.6</v>
      </c>
      <c r="G174" s="7"/>
      <c r="H174" s="5"/>
      <c r="I174" s="35">
        <f>SUM(F172+F173+F174-H172-H173-H174)</f>
        <v>3563.999999999999</v>
      </c>
      <c r="J174" s="16"/>
      <c r="K174" s="16"/>
      <c r="N174" s="41">
        <v>8</v>
      </c>
      <c r="O174" s="9"/>
    </row>
    <row r="175" spans="1:11" ht="12.75">
      <c r="A175" s="15"/>
      <c r="B175" s="26"/>
      <c r="C175" s="26"/>
      <c r="D175">
        <v>2013</v>
      </c>
      <c r="F175" s="3">
        <f t="shared" si="2"/>
        <v>0</v>
      </c>
      <c r="G175" s="7"/>
      <c r="H175" s="5"/>
      <c r="J175" s="16"/>
      <c r="K175" s="16"/>
    </row>
    <row r="176" spans="1:11" ht="12.75">
      <c r="A176" s="15"/>
      <c r="B176" s="26"/>
      <c r="C176" s="26"/>
      <c r="D176">
        <v>2014</v>
      </c>
      <c r="F176" s="3">
        <f t="shared" si="2"/>
        <v>0</v>
      </c>
      <c r="G176" s="7"/>
      <c r="H176" s="5"/>
      <c r="J176" s="16"/>
      <c r="K176" s="16"/>
    </row>
    <row r="177" spans="1:11" ht="12.75">
      <c r="A177" s="15"/>
      <c r="B177" s="26"/>
      <c r="C177" s="26"/>
      <c r="D177">
        <v>2015</v>
      </c>
      <c r="F177" s="3">
        <f t="shared" si="2"/>
        <v>0</v>
      </c>
      <c r="G177" s="7"/>
      <c r="H177" s="5"/>
      <c r="J177" s="16"/>
      <c r="K177" s="16"/>
    </row>
    <row r="178" spans="1:11" ht="12.75" customHeight="1">
      <c r="A178" s="15">
        <v>30</v>
      </c>
      <c r="B178" s="17" t="s">
        <v>34</v>
      </c>
      <c r="C178" s="17"/>
      <c r="D178">
        <v>2010</v>
      </c>
      <c r="F178" s="3">
        <f t="shared" si="2"/>
        <v>0</v>
      </c>
      <c r="G178" s="7"/>
      <c r="H178" s="5"/>
      <c r="J178" s="16" t="s">
        <v>83</v>
      </c>
      <c r="K178" s="16"/>
    </row>
    <row r="179" spans="1:11" ht="12.75">
      <c r="A179" s="15"/>
      <c r="B179" s="17"/>
      <c r="C179" s="17"/>
      <c r="D179">
        <v>2011</v>
      </c>
      <c r="F179" s="3">
        <f t="shared" si="2"/>
        <v>0</v>
      </c>
      <c r="G179" s="7"/>
      <c r="H179" s="5"/>
      <c r="J179" s="16"/>
      <c r="K179" s="16"/>
    </row>
    <row r="180" spans="1:11" ht="12.75">
      <c r="A180" s="15"/>
      <c r="B180" s="17"/>
      <c r="C180" s="17"/>
      <c r="D180">
        <v>2012</v>
      </c>
      <c r="F180" s="3">
        <f t="shared" si="2"/>
        <v>0</v>
      </c>
      <c r="G180" s="7"/>
      <c r="H180" s="5"/>
      <c r="I180" s="35">
        <f>SUM(F178+F179+F180-H178-H179-H180)</f>
        <v>0</v>
      </c>
      <c r="J180" s="16"/>
      <c r="K180" s="16"/>
    </row>
    <row r="181" spans="1:11" ht="12.75">
      <c r="A181" s="15"/>
      <c r="B181" s="17"/>
      <c r="C181" s="17"/>
      <c r="D181">
        <v>2013</v>
      </c>
      <c r="F181" s="3">
        <f t="shared" si="2"/>
        <v>0</v>
      </c>
      <c r="G181" s="7"/>
      <c r="H181" s="5"/>
      <c r="J181" s="16"/>
      <c r="K181" s="16"/>
    </row>
    <row r="182" spans="1:11" ht="12.75">
      <c r="A182" s="15"/>
      <c r="B182" s="17"/>
      <c r="C182" s="17"/>
      <c r="D182">
        <v>2014</v>
      </c>
      <c r="F182" s="3">
        <f t="shared" si="2"/>
        <v>0</v>
      </c>
      <c r="G182" s="7"/>
      <c r="H182" s="5"/>
      <c r="J182" s="16"/>
      <c r="K182" s="16"/>
    </row>
    <row r="183" spans="1:11" ht="12.75">
      <c r="A183" s="15"/>
      <c r="B183" s="17"/>
      <c r="C183" s="17"/>
      <c r="D183">
        <v>2015</v>
      </c>
      <c r="F183" s="3">
        <f t="shared" si="2"/>
        <v>0</v>
      </c>
      <c r="G183" s="7"/>
      <c r="H183" s="5"/>
      <c r="J183" s="16"/>
      <c r="K183" s="16"/>
    </row>
    <row r="184" spans="1:15" ht="12.75" customHeight="1">
      <c r="A184" s="15">
        <v>31</v>
      </c>
      <c r="B184" s="17" t="s">
        <v>35</v>
      </c>
      <c r="C184" s="17"/>
      <c r="D184">
        <v>2010</v>
      </c>
      <c r="E184">
        <v>138</v>
      </c>
      <c r="F184" s="3">
        <f t="shared" si="2"/>
        <v>1159.2</v>
      </c>
      <c r="G184" s="7"/>
      <c r="H184" s="5"/>
      <c r="I184" s="34">
        <f>SUM(F184-H184)</f>
        <v>1159.2</v>
      </c>
      <c r="J184" s="16" t="s">
        <v>84</v>
      </c>
      <c r="K184" s="16"/>
      <c r="N184" s="41">
        <v>6</v>
      </c>
      <c r="O184" s="9"/>
    </row>
    <row r="185" spans="1:15" ht="12.75">
      <c r="A185" s="15"/>
      <c r="B185" s="17"/>
      <c r="C185" s="17"/>
      <c r="D185">
        <v>2011</v>
      </c>
      <c r="E185">
        <v>138</v>
      </c>
      <c r="F185" s="3">
        <f t="shared" si="2"/>
        <v>1159.2</v>
      </c>
      <c r="G185" s="7"/>
      <c r="H185" s="5"/>
      <c r="I185" s="34">
        <f>SUM(F185-H185)</f>
        <v>1159.2</v>
      </c>
      <c r="J185" s="16"/>
      <c r="K185" s="16"/>
      <c r="N185" s="41">
        <v>6</v>
      </c>
      <c r="O185" s="9"/>
    </row>
    <row r="186" spans="1:14" ht="12.75">
      <c r="A186" s="15"/>
      <c r="B186" s="17"/>
      <c r="C186" s="17"/>
      <c r="D186">
        <v>2012</v>
      </c>
      <c r="E186">
        <v>138</v>
      </c>
      <c r="F186" s="3">
        <f t="shared" si="2"/>
        <v>1159.2</v>
      </c>
      <c r="G186" s="7"/>
      <c r="H186" s="5"/>
      <c r="I186" s="35">
        <f>SUM(F184+F185+F186-H184-H185-H186)</f>
        <v>3477.6000000000004</v>
      </c>
      <c r="J186" s="16"/>
      <c r="K186" s="16"/>
      <c r="N186" s="41">
        <v>6</v>
      </c>
    </row>
    <row r="187" spans="1:11" ht="12.75">
      <c r="A187" s="15"/>
      <c r="B187" s="17"/>
      <c r="C187" s="17"/>
      <c r="D187">
        <v>2013</v>
      </c>
      <c r="F187" s="3">
        <f t="shared" si="2"/>
        <v>0</v>
      </c>
      <c r="G187" s="7"/>
      <c r="H187" s="5"/>
      <c r="J187" s="16"/>
      <c r="K187" s="16"/>
    </row>
    <row r="188" spans="1:11" ht="12.75">
      <c r="A188" s="15"/>
      <c r="B188" s="17"/>
      <c r="C188" s="17"/>
      <c r="D188">
        <v>2014</v>
      </c>
      <c r="F188" s="3">
        <f t="shared" si="2"/>
        <v>0</v>
      </c>
      <c r="G188" s="7"/>
      <c r="H188" s="5"/>
      <c r="J188" s="16"/>
      <c r="K188" s="16"/>
    </row>
    <row r="189" spans="1:11" ht="12.75">
      <c r="A189" s="15"/>
      <c r="B189" s="17"/>
      <c r="C189" s="17"/>
      <c r="D189">
        <v>2015</v>
      </c>
      <c r="F189" s="3">
        <f t="shared" si="2"/>
        <v>0</v>
      </c>
      <c r="G189" s="7"/>
      <c r="H189" s="5"/>
      <c r="J189" s="16"/>
      <c r="K189" s="16"/>
    </row>
    <row r="190" spans="1:14" ht="12.75" customHeight="1">
      <c r="A190" s="15">
        <v>32</v>
      </c>
      <c r="B190" s="17" t="s">
        <v>36</v>
      </c>
      <c r="C190" s="17"/>
      <c r="D190">
        <v>2010</v>
      </c>
      <c r="E190">
        <v>69</v>
      </c>
      <c r="F190" s="3">
        <f t="shared" si="2"/>
        <v>579.6</v>
      </c>
      <c r="G190" s="12" t="s">
        <v>112</v>
      </c>
      <c r="H190" s="5">
        <v>220</v>
      </c>
      <c r="I190" s="34">
        <f>SUM(F190-H190)</f>
        <v>359.6</v>
      </c>
      <c r="J190" s="16" t="s">
        <v>103</v>
      </c>
      <c r="K190" s="16"/>
      <c r="N190" s="41">
        <v>3</v>
      </c>
    </row>
    <row r="191" spans="1:14" ht="12.75">
      <c r="A191" s="15"/>
      <c r="B191" s="17"/>
      <c r="C191" s="17"/>
      <c r="D191">
        <v>2011</v>
      </c>
      <c r="E191">
        <v>69</v>
      </c>
      <c r="F191" s="3">
        <f t="shared" si="2"/>
        <v>579.6</v>
      </c>
      <c r="G191" s="7"/>
      <c r="H191" s="5"/>
      <c r="I191" s="34">
        <f>SUM(F191-H191)</f>
        <v>579.6</v>
      </c>
      <c r="J191" s="16"/>
      <c r="K191" s="16"/>
      <c r="N191" s="41">
        <v>3</v>
      </c>
    </row>
    <row r="192" spans="1:15" ht="12.75">
      <c r="A192" s="15"/>
      <c r="B192" s="17"/>
      <c r="C192" s="17"/>
      <c r="D192">
        <v>2012</v>
      </c>
      <c r="E192">
        <v>69</v>
      </c>
      <c r="F192" s="3">
        <f t="shared" si="2"/>
        <v>579.6</v>
      </c>
      <c r="G192" s="7"/>
      <c r="H192" s="5"/>
      <c r="I192" s="35">
        <f>SUM(F190+F191+F192-H190-H191-H192)</f>
        <v>1518.8000000000002</v>
      </c>
      <c r="J192" s="16"/>
      <c r="K192" s="16"/>
      <c r="N192" s="41">
        <v>3</v>
      </c>
      <c r="O192" s="9"/>
    </row>
    <row r="193" spans="1:11" ht="12.75">
      <c r="A193" s="15"/>
      <c r="B193" s="17"/>
      <c r="C193" s="17"/>
      <c r="D193">
        <v>2013</v>
      </c>
      <c r="F193" s="3">
        <f t="shared" si="2"/>
        <v>0</v>
      </c>
      <c r="G193" s="7"/>
      <c r="H193" s="5"/>
      <c r="J193" s="16"/>
      <c r="K193" s="16"/>
    </row>
    <row r="194" spans="1:11" ht="12.75">
      <c r="A194" s="15"/>
      <c r="B194" s="17"/>
      <c r="C194" s="17"/>
      <c r="D194">
        <v>2014</v>
      </c>
      <c r="F194" s="3">
        <f t="shared" si="2"/>
        <v>0</v>
      </c>
      <c r="G194" s="7"/>
      <c r="H194" s="5"/>
      <c r="J194" s="16"/>
      <c r="K194" s="16"/>
    </row>
    <row r="195" spans="1:11" ht="12.75">
      <c r="A195" s="15"/>
      <c r="B195" s="17"/>
      <c r="C195" s="17"/>
      <c r="D195">
        <v>2015</v>
      </c>
      <c r="F195" s="3">
        <f t="shared" si="2"/>
        <v>0</v>
      </c>
      <c r="G195" s="7"/>
      <c r="H195" s="5"/>
      <c r="J195" s="16"/>
      <c r="K195" s="16"/>
    </row>
    <row r="196" spans="1:14" ht="12.75" customHeight="1">
      <c r="A196" s="15">
        <v>33</v>
      </c>
      <c r="B196" s="17" t="s">
        <v>37</v>
      </c>
      <c r="C196" s="17"/>
      <c r="D196">
        <v>2010</v>
      </c>
      <c r="E196">
        <v>92</v>
      </c>
      <c r="F196" s="3">
        <f aca="true" t="shared" si="3" ref="F196:F259">ROUND(E196*0.7*12,2)</f>
        <v>772.8</v>
      </c>
      <c r="G196" s="7"/>
      <c r="H196" s="5"/>
      <c r="I196" s="34">
        <f>SUM(F196-H196)</f>
        <v>772.8</v>
      </c>
      <c r="J196" s="16" t="s">
        <v>104</v>
      </c>
      <c r="K196" s="16"/>
      <c r="N196" s="41">
        <v>4</v>
      </c>
    </row>
    <row r="197" spans="1:14" ht="12.75">
      <c r="A197" s="15"/>
      <c r="B197" s="17"/>
      <c r="C197" s="17"/>
      <c r="D197">
        <v>2011</v>
      </c>
      <c r="E197">
        <v>92</v>
      </c>
      <c r="F197" s="3">
        <f t="shared" si="3"/>
        <v>772.8</v>
      </c>
      <c r="G197" s="7"/>
      <c r="H197" s="5"/>
      <c r="I197" s="34">
        <f>SUM(F197-H197)</f>
        <v>772.8</v>
      </c>
      <c r="J197" s="16"/>
      <c r="K197" s="16"/>
      <c r="N197" s="41">
        <v>4</v>
      </c>
    </row>
    <row r="198" spans="1:15" ht="12.75">
      <c r="A198" s="15"/>
      <c r="B198" s="17"/>
      <c r="C198" s="17"/>
      <c r="D198">
        <v>2012</v>
      </c>
      <c r="E198">
        <v>92</v>
      </c>
      <c r="F198" s="3">
        <f t="shared" si="3"/>
        <v>772.8</v>
      </c>
      <c r="G198" s="7"/>
      <c r="H198" s="5"/>
      <c r="I198" s="35">
        <f>SUM(F196+F197+F198-H196-H197-H198)</f>
        <v>2318.3999999999996</v>
      </c>
      <c r="J198" s="16"/>
      <c r="K198" s="16"/>
      <c r="N198" s="41">
        <v>4</v>
      </c>
      <c r="O198" s="9"/>
    </row>
    <row r="199" spans="1:11" ht="12.75">
      <c r="A199" s="15"/>
      <c r="B199" s="17"/>
      <c r="C199" s="17"/>
      <c r="D199">
        <v>2013</v>
      </c>
      <c r="F199" s="3">
        <f t="shared" si="3"/>
        <v>0</v>
      </c>
      <c r="G199" s="7"/>
      <c r="H199" s="5"/>
      <c r="J199" s="16"/>
      <c r="K199" s="16"/>
    </row>
    <row r="200" spans="1:11" ht="12.75">
      <c r="A200" s="15"/>
      <c r="B200" s="17"/>
      <c r="C200" s="17"/>
      <c r="D200">
        <v>2014</v>
      </c>
      <c r="F200" s="3">
        <f t="shared" si="3"/>
        <v>0</v>
      </c>
      <c r="G200" s="7"/>
      <c r="H200" s="5"/>
      <c r="J200" s="16"/>
      <c r="K200" s="16"/>
    </row>
    <row r="201" spans="1:11" ht="12.75">
      <c r="A201" s="15"/>
      <c r="B201" s="17"/>
      <c r="C201" s="17"/>
      <c r="D201">
        <v>2015</v>
      </c>
      <c r="F201" s="3">
        <f t="shared" si="3"/>
        <v>0</v>
      </c>
      <c r="G201" s="7"/>
      <c r="H201" s="5"/>
      <c r="J201" s="16"/>
      <c r="K201" s="16"/>
    </row>
    <row r="202" spans="1:11" ht="12.75" customHeight="1">
      <c r="A202" s="15">
        <v>34</v>
      </c>
      <c r="B202" s="17" t="s">
        <v>38</v>
      </c>
      <c r="C202" s="17"/>
      <c r="D202">
        <v>2010</v>
      </c>
      <c r="E202">
        <v>115</v>
      </c>
      <c r="F202" s="3">
        <f t="shared" si="3"/>
        <v>966</v>
      </c>
      <c r="G202" s="12" t="s">
        <v>112</v>
      </c>
      <c r="H202" s="5">
        <v>1000</v>
      </c>
      <c r="I202" s="34">
        <f>SUM(F202-H202)</f>
        <v>-34</v>
      </c>
      <c r="J202" s="16"/>
      <c r="K202" s="16"/>
    </row>
    <row r="203" spans="1:14" ht="12.75">
      <c r="A203" s="15"/>
      <c r="B203" s="17"/>
      <c r="C203" s="17"/>
      <c r="D203">
        <v>2011</v>
      </c>
      <c r="E203">
        <v>115</v>
      </c>
      <c r="F203" s="3">
        <f t="shared" si="3"/>
        <v>966</v>
      </c>
      <c r="G203" s="7"/>
      <c r="H203" s="5"/>
      <c r="I203" s="34">
        <f>SUM(F203-H203)</f>
        <v>966</v>
      </c>
      <c r="J203" s="16"/>
      <c r="K203" s="16"/>
      <c r="N203" s="41">
        <v>5</v>
      </c>
    </row>
    <row r="204" spans="1:15" ht="12.75">
      <c r="A204" s="15"/>
      <c r="B204" s="17"/>
      <c r="C204" s="17"/>
      <c r="D204">
        <v>2012</v>
      </c>
      <c r="E204">
        <v>115</v>
      </c>
      <c r="F204" s="3">
        <f t="shared" si="3"/>
        <v>966</v>
      </c>
      <c r="G204" s="7"/>
      <c r="H204" s="5"/>
      <c r="I204" s="35">
        <f>SUM(F202+F203+F204-H202-H203-H204)</f>
        <v>1898</v>
      </c>
      <c r="J204" s="16"/>
      <c r="K204" s="16"/>
      <c r="N204" s="41">
        <v>5</v>
      </c>
      <c r="O204" s="9"/>
    </row>
    <row r="205" spans="1:14" ht="12.75">
      <c r="A205" s="15"/>
      <c r="B205" s="17"/>
      <c r="C205" s="17"/>
      <c r="D205">
        <v>2013</v>
      </c>
      <c r="F205" s="3">
        <f t="shared" si="3"/>
        <v>0</v>
      </c>
      <c r="G205" s="7"/>
      <c r="H205" s="5"/>
      <c r="J205" s="16"/>
      <c r="K205" s="16"/>
      <c r="N205" s="41">
        <v>5</v>
      </c>
    </row>
    <row r="206" spans="1:11" ht="12.75">
      <c r="A206" s="15"/>
      <c r="B206" s="17"/>
      <c r="C206" s="17"/>
      <c r="D206">
        <v>2014</v>
      </c>
      <c r="F206" s="3">
        <f t="shared" si="3"/>
        <v>0</v>
      </c>
      <c r="G206" s="7"/>
      <c r="H206" s="5"/>
      <c r="J206" s="16"/>
      <c r="K206" s="16"/>
    </row>
    <row r="207" spans="1:11" ht="12.75">
      <c r="A207" s="15"/>
      <c r="B207" s="17"/>
      <c r="C207" s="17"/>
      <c r="D207">
        <v>2015</v>
      </c>
      <c r="F207" s="3">
        <f t="shared" si="3"/>
        <v>0</v>
      </c>
      <c r="G207" s="7"/>
      <c r="H207" s="5"/>
      <c r="J207" s="16"/>
      <c r="K207" s="16"/>
    </row>
    <row r="208" spans="1:14" ht="12.75" customHeight="1">
      <c r="A208" s="15">
        <v>35</v>
      </c>
      <c r="B208" s="16" t="s">
        <v>40</v>
      </c>
      <c r="C208" s="16"/>
      <c r="D208">
        <v>2010</v>
      </c>
      <c r="E208">
        <v>253</v>
      </c>
      <c r="F208" s="3">
        <f t="shared" si="3"/>
        <v>2125.2</v>
      </c>
      <c r="G208" s="7"/>
      <c r="H208" s="5"/>
      <c r="I208" s="34">
        <f>SUM(F208-H208)</f>
        <v>2125.2</v>
      </c>
      <c r="J208" s="16" t="s">
        <v>90</v>
      </c>
      <c r="K208" s="16"/>
      <c r="N208" s="41">
        <v>11</v>
      </c>
    </row>
    <row r="209" spans="1:14" ht="12.75">
      <c r="A209" s="15"/>
      <c r="B209" s="16"/>
      <c r="C209" s="16"/>
      <c r="D209">
        <v>2011</v>
      </c>
      <c r="E209">
        <v>253</v>
      </c>
      <c r="F209" s="3">
        <f t="shared" si="3"/>
        <v>2125.2</v>
      </c>
      <c r="G209" s="7"/>
      <c r="H209" s="5"/>
      <c r="I209" s="34">
        <f>SUM(F209-H209)</f>
        <v>2125.2</v>
      </c>
      <c r="J209" s="16"/>
      <c r="K209" s="16"/>
      <c r="N209" s="41">
        <v>11</v>
      </c>
    </row>
    <row r="210" spans="1:15" ht="12.75">
      <c r="A210" s="15"/>
      <c r="B210" s="16"/>
      <c r="C210" s="16"/>
      <c r="D210">
        <v>2012</v>
      </c>
      <c r="E210">
        <v>253</v>
      </c>
      <c r="F210" s="3">
        <f t="shared" si="3"/>
        <v>2125.2</v>
      </c>
      <c r="G210" s="7"/>
      <c r="H210" s="5"/>
      <c r="I210" s="35">
        <f>SUM(F208+F209+F210-H208-H209-H210)</f>
        <v>6375.599999999999</v>
      </c>
      <c r="J210" s="16"/>
      <c r="K210" s="16"/>
      <c r="N210" s="41">
        <v>11</v>
      </c>
      <c r="O210" s="9"/>
    </row>
    <row r="211" spans="1:11" ht="12.75">
      <c r="A211" s="15"/>
      <c r="B211" s="16"/>
      <c r="C211" s="16"/>
      <c r="D211">
        <v>2013</v>
      </c>
      <c r="F211" s="3">
        <f t="shared" si="3"/>
        <v>0</v>
      </c>
      <c r="G211" s="7"/>
      <c r="H211" s="5"/>
      <c r="J211" s="16"/>
      <c r="K211" s="16"/>
    </row>
    <row r="212" spans="1:11" ht="12.75">
      <c r="A212" s="15"/>
      <c r="B212" s="16"/>
      <c r="C212" s="16"/>
      <c r="D212">
        <v>2014</v>
      </c>
      <c r="F212" s="3">
        <f t="shared" si="3"/>
        <v>0</v>
      </c>
      <c r="G212" s="7"/>
      <c r="H212" s="5"/>
      <c r="J212" s="16"/>
      <c r="K212" s="16"/>
    </row>
    <row r="213" spans="1:11" ht="12.75">
      <c r="A213" s="15"/>
      <c r="B213" s="16"/>
      <c r="C213" s="16"/>
      <c r="D213">
        <v>2015</v>
      </c>
      <c r="F213" s="3">
        <f t="shared" si="3"/>
        <v>0</v>
      </c>
      <c r="G213" s="7"/>
      <c r="H213" s="5"/>
      <c r="J213" s="16"/>
      <c r="K213" s="16"/>
    </row>
    <row r="214" spans="1:15" ht="12.75" customHeight="1">
      <c r="A214" s="15">
        <v>36</v>
      </c>
      <c r="B214" s="16" t="s">
        <v>39</v>
      </c>
      <c r="C214" s="16"/>
      <c r="D214">
        <v>2010</v>
      </c>
      <c r="E214">
        <v>138</v>
      </c>
      <c r="F214" s="3">
        <f t="shared" si="3"/>
        <v>1159.2</v>
      </c>
      <c r="G214" s="7"/>
      <c r="H214" s="5"/>
      <c r="I214" s="34">
        <f>SUM(F214-H214)</f>
        <v>1159.2</v>
      </c>
      <c r="J214" s="16" t="s">
        <v>105</v>
      </c>
      <c r="K214" s="16"/>
      <c r="N214" s="41">
        <v>6</v>
      </c>
      <c r="O214" s="9"/>
    </row>
    <row r="215" spans="1:15" ht="12.75">
      <c r="A215" s="15"/>
      <c r="B215" s="16"/>
      <c r="C215" s="16"/>
      <c r="D215">
        <v>2011</v>
      </c>
      <c r="E215">
        <v>138</v>
      </c>
      <c r="F215" s="3">
        <f t="shared" si="3"/>
        <v>1159.2</v>
      </c>
      <c r="G215" s="7"/>
      <c r="H215" s="5"/>
      <c r="I215" s="34">
        <f>SUM(F215-H215)</f>
        <v>1159.2</v>
      </c>
      <c r="J215" s="16"/>
      <c r="K215" s="16"/>
      <c r="N215" s="41">
        <v>6</v>
      </c>
      <c r="O215" s="9"/>
    </row>
    <row r="216" spans="1:15" ht="12.75">
      <c r="A216" s="15"/>
      <c r="B216" s="16"/>
      <c r="C216" s="16"/>
      <c r="D216">
        <v>2012</v>
      </c>
      <c r="E216">
        <v>138</v>
      </c>
      <c r="F216" s="3">
        <f t="shared" si="3"/>
        <v>1159.2</v>
      </c>
      <c r="G216" s="7"/>
      <c r="H216" s="5"/>
      <c r="I216" s="35">
        <f>SUM(F214+F215+F216-H214-H215-H216)</f>
        <v>3477.6000000000004</v>
      </c>
      <c r="J216" s="16"/>
      <c r="K216" s="16"/>
      <c r="N216" s="41">
        <v>6</v>
      </c>
      <c r="O216" s="9"/>
    </row>
    <row r="217" spans="1:11" ht="12.75">
      <c r="A217" s="15"/>
      <c r="B217" s="16"/>
      <c r="C217" s="16"/>
      <c r="D217">
        <v>2013</v>
      </c>
      <c r="F217" s="3">
        <f t="shared" si="3"/>
        <v>0</v>
      </c>
      <c r="G217" s="7"/>
      <c r="H217" s="5"/>
      <c r="J217" s="16"/>
      <c r="K217" s="16"/>
    </row>
    <row r="218" spans="1:11" ht="12.75">
      <c r="A218" s="15"/>
      <c r="B218" s="16"/>
      <c r="C218" s="16"/>
      <c r="D218">
        <v>2014</v>
      </c>
      <c r="F218" s="3">
        <f t="shared" si="3"/>
        <v>0</v>
      </c>
      <c r="G218" s="7"/>
      <c r="H218" s="5"/>
      <c r="J218" s="16"/>
      <c r="K218" s="16"/>
    </row>
    <row r="219" spans="1:11" ht="12.75">
      <c r="A219" s="15"/>
      <c r="B219" s="16"/>
      <c r="C219" s="16"/>
      <c r="D219">
        <v>2015</v>
      </c>
      <c r="F219" s="3">
        <f t="shared" si="3"/>
        <v>0</v>
      </c>
      <c r="G219" s="7"/>
      <c r="H219" s="5"/>
      <c r="J219" s="16"/>
      <c r="K219" s="16"/>
    </row>
    <row r="220" spans="1:14" ht="12.75" customHeight="1">
      <c r="A220" s="15">
        <v>37</v>
      </c>
      <c r="B220" s="17" t="s">
        <v>41</v>
      </c>
      <c r="C220" s="17"/>
      <c r="D220">
        <v>2010</v>
      </c>
      <c r="E220">
        <v>299</v>
      </c>
      <c r="F220" s="3">
        <f t="shared" si="3"/>
        <v>2511.6</v>
      </c>
      <c r="G220" s="12" t="s">
        <v>112</v>
      </c>
      <c r="H220" s="5">
        <v>800</v>
      </c>
      <c r="I220" s="34">
        <f>SUM(F220-H220)</f>
        <v>1711.6</v>
      </c>
      <c r="J220" s="16" t="s">
        <v>91</v>
      </c>
      <c r="K220" s="16"/>
      <c r="N220" s="41">
        <v>13</v>
      </c>
    </row>
    <row r="221" spans="1:15" ht="12.75">
      <c r="A221" s="15"/>
      <c r="B221" s="17"/>
      <c r="C221" s="17"/>
      <c r="D221">
        <v>2011</v>
      </c>
      <c r="E221">
        <v>299</v>
      </c>
      <c r="F221" s="3">
        <f t="shared" si="3"/>
        <v>2511.6</v>
      </c>
      <c r="G221" s="7"/>
      <c r="H221" s="5"/>
      <c r="I221" s="34">
        <f>SUM(F221-H221)</f>
        <v>2511.6</v>
      </c>
      <c r="J221" s="16"/>
      <c r="K221" s="16"/>
      <c r="N221" s="41">
        <v>13</v>
      </c>
      <c r="O221" s="9"/>
    </row>
    <row r="222" spans="1:15" ht="12.75">
      <c r="A222" s="15"/>
      <c r="B222" s="17"/>
      <c r="C222" s="17"/>
      <c r="D222">
        <v>2012</v>
      </c>
      <c r="E222">
        <v>299</v>
      </c>
      <c r="F222" s="3">
        <f t="shared" si="3"/>
        <v>2511.6</v>
      </c>
      <c r="G222" s="7"/>
      <c r="H222" s="5"/>
      <c r="I222" s="35">
        <f>SUM(F220+F221+F222-H220-H221-H222)</f>
        <v>6734.799999999999</v>
      </c>
      <c r="J222" s="16"/>
      <c r="K222" s="16"/>
      <c r="N222" s="41">
        <v>13</v>
      </c>
      <c r="O222" s="9"/>
    </row>
    <row r="223" spans="1:11" ht="12.75">
      <c r="A223" s="15"/>
      <c r="B223" s="17"/>
      <c r="C223" s="17"/>
      <c r="D223">
        <v>2013</v>
      </c>
      <c r="F223" s="3">
        <f t="shared" si="3"/>
        <v>0</v>
      </c>
      <c r="G223" s="7"/>
      <c r="H223" s="5"/>
      <c r="J223" s="16"/>
      <c r="K223" s="16"/>
    </row>
    <row r="224" spans="1:11" ht="12.75">
      <c r="A224" s="15"/>
      <c r="B224" s="17"/>
      <c r="C224" s="17"/>
      <c r="D224">
        <v>2014</v>
      </c>
      <c r="F224" s="3">
        <f t="shared" si="3"/>
        <v>0</v>
      </c>
      <c r="G224" s="7"/>
      <c r="H224" s="5"/>
      <c r="J224" s="16"/>
      <c r="K224" s="16"/>
    </row>
    <row r="225" spans="1:11" ht="12.75">
      <c r="A225" s="15"/>
      <c r="B225" s="17"/>
      <c r="C225" s="17"/>
      <c r="D225">
        <v>2015</v>
      </c>
      <c r="F225" s="3">
        <f t="shared" si="3"/>
        <v>0</v>
      </c>
      <c r="G225" s="7"/>
      <c r="H225" s="5"/>
      <c r="J225" s="16"/>
      <c r="K225" s="16"/>
    </row>
    <row r="226" spans="1:11" ht="12.75" customHeight="1">
      <c r="A226" s="15">
        <v>38</v>
      </c>
      <c r="B226" s="17" t="s">
        <v>42</v>
      </c>
      <c r="C226" s="17"/>
      <c r="D226">
        <v>2010</v>
      </c>
      <c r="F226" s="3">
        <f t="shared" si="3"/>
        <v>0</v>
      </c>
      <c r="G226" s="7"/>
      <c r="H226" s="5"/>
      <c r="J226" s="16" t="s">
        <v>106</v>
      </c>
      <c r="K226" s="16"/>
    </row>
    <row r="227" spans="1:11" ht="12.75">
      <c r="A227" s="15"/>
      <c r="B227" s="17"/>
      <c r="C227" s="17"/>
      <c r="D227">
        <v>2011</v>
      </c>
      <c r="F227" s="3">
        <f t="shared" si="3"/>
        <v>0</v>
      </c>
      <c r="G227" s="7"/>
      <c r="H227" s="5"/>
      <c r="J227" s="16"/>
      <c r="K227" s="16"/>
    </row>
    <row r="228" spans="1:11" ht="12.75">
      <c r="A228" s="15"/>
      <c r="B228" s="17"/>
      <c r="C228" s="17"/>
      <c r="D228">
        <v>2012</v>
      </c>
      <c r="F228" s="3">
        <f t="shared" si="3"/>
        <v>0</v>
      </c>
      <c r="G228" s="7"/>
      <c r="H228" s="5"/>
      <c r="I228" s="35">
        <f>SUM(F226+F227+F228-H226-H227-H228)</f>
        <v>0</v>
      </c>
      <c r="J228" s="16"/>
      <c r="K228" s="16"/>
    </row>
    <row r="229" spans="1:11" ht="12.75">
      <c r="A229" s="15"/>
      <c r="B229" s="17"/>
      <c r="C229" s="17"/>
      <c r="D229">
        <v>2013</v>
      </c>
      <c r="F229" s="3">
        <f t="shared" si="3"/>
        <v>0</v>
      </c>
      <c r="G229" s="7"/>
      <c r="H229" s="5"/>
      <c r="J229" s="16"/>
      <c r="K229" s="16"/>
    </row>
    <row r="230" spans="1:11" ht="12.75">
      <c r="A230" s="15"/>
      <c r="B230" s="17"/>
      <c r="C230" s="17"/>
      <c r="D230">
        <v>2014</v>
      </c>
      <c r="F230" s="3">
        <f t="shared" si="3"/>
        <v>0</v>
      </c>
      <c r="G230" s="7"/>
      <c r="H230" s="5"/>
      <c r="J230" s="16"/>
      <c r="K230" s="16"/>
    </row>
    <row r="231" spans="1:11" ht="12.75">
      <c r="A231" s="15"/>
      <c r="B231" s="17"/>
      <c r="C231" s="17"/>
      <c r="D231">
        <v>2015</v>
      </c>
      <c r="F231" s="3">
        <f t="shared" si="3"/>
        <v>0</v>
      </c>
      <c r="G231" s="7"/>
      <c r="H231" s="5"/>
      <c r="J231" s="16"/>
      <c r="K231" s="16"/>
    </row>
    <row r="232" spans="1:15" ht="12.75" customHeight="1">
      <c r="A232" s="15">
        <v>39</v>
      </c>
      <c r="B232" s="17" t="s">
        <v>43</v>
      </c>
      <c r="C232" s="17"/>
      <c r="D232">
        <v>2010</v>
      </c>
      <c r="E232">
        <v>115</v>
      </c>
      <c r="F232" s="3">
        <f t="shared" si="3"/>
        <v>966</v>
      </c>
      <c r="G232" s="7"/>
      <c r="H232" s="5"/>
      <c r="I232" s="34">
        <f>SUM(F232-H232)</f>
        <v>966</v>
      </c>
      <c r="J232" s="16" t="s">
        <v>92</v>
      </c>
      <c r="K232" s="16"/>
      <c r="N232" s="41">
        <v>5</v>
      </c>
      <c r="O232" s="9"/>
    </row>
    <row r="233" spans="1:14" ht="12.75">
      <c r="A233" s="15"/>
      <c r="B233" s="17"/>
      <c r="C233" s="17"/>
      <c r="D233">
        <v>2011</v>
      </c>
      <c r="E233">
        <v>115</v>
      </c>
      <c r="F233" s="3">
        <f t="shared" si="3"/>
        <v>966</v>
      </c>
      <c r="G233" s="7"/>
      <c r="H233" s="5"/>
      <c r="I233" s="34">
        <f>SUM(F233-H233)</f>
        <v>966</v>
      </c>
      <c r="J233" s="16"/>
      <c r="K233" s="16"/>
      <c r="N233" s="41">
        <v>5</v>
      </c>
    </row>
    <row r="234" spans="1:15" ht="12.75">
      <c r="A234" s="15"/>
      <c r="B234" s="17"/>
      <c r="C234" s="17"/>
      <c r="D234">
        <v>2012</v>
      </c>
      <c r="E234">
        <v>115</v>
      </c>
      <c r="F234" s="3">
        <f t="shared" si="3"/>
        <v>966</v>
      </c>
      <c r="G234" s="7"/>
      <c r="H234" s="5"/>
      <c r="I234" s="35">
        <f>SUM(F232+F233+F234-H232-H233-H234)</f>
        <v>2898</v>
      </c>
      <c r="J234" s="16"/>
      <c r="K234" s="16"/>
      <c r="N234" s="41">
        <v>5</v>
      </c>
      <c r="O234" s="9"/>
    </row>
    <row r="235" spans="1:11" ht="12.75">
      <c r="A235" s="15"/>
      <c r="B235" s="17"/>
      <c r="C235" s="17"/>
      <c r="D235">
        <v>2013</v>
      </c>
      <c r="F235" s="3">
        <f t="shared" si="3"/>
        <v>0</v>
      </c>
      <c r="G235" s="7"/>
      <c r="H235" s="5"/>
      <c r="J235" s="16"/>
      <c r="K235" s="16"/>
    </row>
    <row r="236" spans="1:11" ht="12.75">
      <c r="A236" s="15"/>
      <c r="B236" s="17"/>
      <c r="C236" s="17"/>
      <c r="D236">
        <v>2014</v>
      </c>
      <c r="F236" s="3">
        <f t="shared" si="3"/>
        <v>0</v>
      </c>
      <c r="G236" s="7"/>
      <c r="H236" s="5"/>
      <c r="J236" s="16"/>
      <c r="K236" s="16"/>
    </row>
    <row r="237" spans="1:11" ht="12.75">
      <c r="A237" s="15"/>
      <c r="B237" s="17"/>
      <c r="C237" s="17"/>
      <c r="D237">
        <v>2015</v>
      </c>
      <c r="F237" s="3">
        <f t="shared" si="3"/>
        <v>0</v>
      </c>
      <c r="G237" s="7"/>
      <c r="H237" s="5"/>
      <c r="J237" s="16"/>
      <c r="K237" s="16"/>
    </row>
    <row r="238" spans="1:11" ht="12.75">
      <c r="A238" s="15">
        <v>40</v>
      </c>
      <c r="B238" s="17" t="s">
        <v>44</v>
      </c>
      <c r="C238" s="17"/>
      <c r="D238">
        <v>2010</v>
      </c>
      <c r="F238" s="3">
        <f t="shared" si="3"/>
        <v>0</v>
      </c>
      <c r="G238" s="7"/>
      <c r="H238" s="5"/>
      <c r="J238" s="16"/>
      <c r="K238" s="16"/>
    </row>
    <row r="239" spans="1:11" ht="12.75">
      <c r="A239" s="15"/>
      <c r="B239" s="17"/>
      <c r="C239" s="17"/>
      <c r="D239">
        <v>2011</v>
      </c>
      <c r="F239" s="3">
        <f t="shared" si="3"/>
        <v>0</v>
      </c>
      <c r="G239" s="7"/>
      <c r="H239" s="5"/>
      <c r="J239" s="16"/>
      <c r="K239" s="16"/>
    </row>
    <row r="240" spans="1:11" ht="12.75">
      <c r="A240" s="15"/>
      <c r="B240" s="17"/>
      <c r="C240" s="17"/>
      <c r="D240">
        <v>2012</v>
      </c>
      <c r="F240" s="3">
        <f t="shared" si="3"/>
        <v>0</v>
      </c>
      <c r="G240" s="7"/>
      <c r="H240" s="5"/>
      <c r="I240" s="35">
        <f>SUM(F238+F239+F240-H238-H239-H240)</f>
        <v>0</v>
      </c>
      <c r="J240" s="16"/>
      <c r="K240" s="16"/>
    </row>
    <row r="241" spans="1:11" ht="12.75">
      <c r="A241" s="15"/>
      <c r="B241" s="17"/>
      <c r="C241" s="17"/>
      <c r="D241">
        <v>2013</v>
      </c>
      <c r="F241" s="3">
        <f t="shared" si="3"/>
        <v>0</v>
      </c>
      <c r="G241" s="7"/>
      <c r="H241" s="5"/>
      <c r="J241" s="16"/>
      <c r="K241" s="16"/>
    </row>
    <row r="242" spans="1:11" ht="12.75">
      <c r="A242" s="15"/>
      <c r="B242" s="17"/>
      <c r="C242" s="17"/>
      <c r="D242">
        <v>2014</v>
      </c>
      <c r="F242" s="3">
        <f t="shared" si="3"/>
        <v>0</v>
      </c>
      <c r="G242" s="7"/>
      <c r="H242" s="5"/>
      <c r="J242" s="16"/>
      <c r="K242" s="16"/>
    </row>
    <row r="243" spans="1:11" ht="12.75">
      <c r="A243" s="15"/>
      <c r="B243" s="17"/>
      <c r="C243" s="17"/>
      <c r="D243">
        <v>2015</v>
      </c>
      <c r="F243" s="3">
        <f t="shared" si="3"/>
        <v>0</v>
      </c>
      <c r="G243" s="7"/>
      <c r="H243" s="5"/>
      <c r="J243" s="16"/>
      <c r="K243" s="16"/>
    </row>
    <row r="244" spans="1:14" ht="12.75" customHeight="1">
      <c r="A244" s="15">
        <v>41</v>
      </c>
      <c r="B244" s="17" t="s">
        <v>45</v>
      </c>
      <c r="C244" s="17"/>
      <c r="D244">
        <v>2010</v>
      </c>
      <c r="E244">
        <v>230</v>
      </c>
      <c r="F244" s="3">
        <f t="shared" si="3"/>
        <v>1932</v>
      </c>
      <c r="G244" s="7"/>
      <c r="H244" s="5"/>
      <c r="I244" s="34">
        <f>SUM(F244-H244)</f>
        <v>1932</v>
      </c>
      <c r="J244" s="16" t="s">
        <v>93</v>
      </c>
      <c r="K244" s="16"/>
      <c r="N244" s="41">
        <v>10</v>
      </c>
    </row>
    <row r="245" spans="1:14" ht="12.75">
      <c r="A245" s="15"/>
      <c r="B245" s="17"/>
      <c r="C245" s="17"/>
      <c r="D245">
        <v>2011</v>
      </c>
      <c r="E245">
        <v>230</v>
      </c>
      <c r="F245" s="3">
        <f t="shared" si="3"/>
        <v>1932</v>
      </c>
      <c r="G245" s="7"/>
      <c r="H245" s="5"/>
      <c r="I245" s="34">
        <f>SUM(F245-H245)</f>
        <v>1932</v>
      </c>
      <c r="J245" s="16"/>
      <c r="K245" s="16"/>
      <c r="N245" s="41">
        <v>10</v>
      </c>
    </row>
    <row r="246" spans="1:14" ht="12.75">
      <c r="A246" s="15"/>
      <c r="B246" s="17"/>
      <c r="C246" s="17"/>
      <c r="D246">
        <v>2012</v>
      </c>
      <c r="E246">
        <v>230</v>
      </c>
      <c r="F246" s="3">
        <f t="shared" si="3"/>
        <v>1932</v>
      </c>
      <c r="G246" s="7"/>
      <c r="H246" s="5"/>
      <c r="I246" s="35">
        <f>SUM(F244+F245+F246-H244-H245-H246)</f>
        <v>5796</v>
      </c>
      <c r="J246" s="16"/>
      <c r="K246" s="16"/>
      <c r="N246" s="41">
        <v>10</v>
      </c>
    </row>
    <row r="247" spans="1:11" ht="12.75">
      <c r="A247" s="15"/>
      <c r="B247" s="17"/>
      <c r="C247" s="17"/>
      <c r="D247">
        <v>2013</v>
      </c>
      <c r="F247" s="3">
        <f t="shared" si="3"/>
        <v>0</v>
      </c>
      <c r="G247" s="7"/>
      <c r="H247" s="5"/>
      <c r="J247" s="16"/>
      <c r="K247" s="16"/>
    </row>
    <row r="248" spans="1:11" ht="12.75">
      <c r="A248" s="15"/>
      <c r="B248" s="17"/>
      <c r="C248" s="17"/>
      <c r="D248">
        <v>2014</v>
      </c>
      <c r="F248" s="3">
        <f t="shared" si="3"/>
        <v>0</v>
      </c>
      <c r="G248" s="7"/>
      <c r="H248" s="5"/>
      <c r="J248" s="16"/>
      <c r="K248" s="16"/>
    </row>
    <row r="249" spans="1:11" ht="12.75">
      <c r="A249" s="15"/>
      <c r="B249" s="17"/>
      <c r="C249" s="17"/>
      <c r="D249">
        <v>2015</v>
      </c>
      <c r="F249" s="3">
        <f t="shared" si="3"/>
        <v>0</v>
      </c>
      <c r="G249" s="7"/>
      <c r="H249" s="5"/>
      <c r="J249" s="16"/>
      <c r="K249" s="16"/>
    </row>
    <row r="250" spans="1:14" ht="12.75" customHeight="1">
      <c r="A250" s="15">
        <v>42</v>
      </c>
      <c r="B250" s="17" t="s">
        <v>46</v>
      </c>
      <c r="C250" s="17"/>
      <c r="D250">
        <v>2010</v>
      </c>
      <c r="E250">
        <v>184</v>
      </c>
      <c r="F250" s="3">
        <f t="shared" si="3"/>
        <v>1545.6</v>
      </c>
      <c r="G250" s="12" t="s">
        <v>113</v>
      </c>
      <c r="H250" s="5">
        <v>1545</v>
      </c>
      <c r="I250" s="34">
        <f>SUM(F250-H250)</f>
        <v>0.599999999999909</v>
      </c>
      <c r="J250" s="27" t="s">
        <v>94</v>
      </c>
      <c r="K250" s="27"/>
      <c r="N250" s="41">
        <v>8</v>
      </c>
    </row>
    <row r="251" spans="1:14" ht="12.75">
      <c r="A251" s="15"/>
      <c r="B251" s="17"/>
      <c r="C251" s="17"/>
      <c r="D251">
        <v>2011</v>
      </c>
      <c r="E251">
        <v>184</v>
      </c>
      <c r="F251" s="3">
        <f t="shared" si="3"/>
        <v>1545.6</v>
      </c>
      <c r="G251" s="7"/>
      <c r="H251" s="5"/>
      <c r="I251" s="34">
        <f>SUM(F251-H251)</f>
        <v>1545.6</v>
      </c>
      <c r="J251" s="27"/>
      <c r="K251" s="27"/>
      <c r="N251" s="41">
        <v>8</v>
      </c>
    </row>
    <row r="252" spans="1:15" ht="12.75">
      <c r="A252" s="15"/>
      <c r="B252" s="17"/>
      <c r="C252" s="17"/>
      <c r="D252">
        <v>2012</v>
      </c>
      <c r="E252">
        <v>184</v>
      </c>
      <c r="F252" s="3">
        <f t="shared" si="3"/>
        <v>1545.6</v>
      </c>
      <c r="G252" s="7"/>
      <c r="H252" s="5"/>
      <c r="I252" s="35">
        <f>SUM(F250+F251+F252-H250-H251-H252)</f>
        <v>3091.7999999999993</v>
      </c>
      <c r="J252" s="27"/>
      <c r="K252" s="27"/>
      <c r="N252" s="41">
        <v>8</v>
      </c>
      <c r="O252" s="9"/>
    </row>
    <row r="253" spans="1:11" ht="12.75">
      <c r="A253" s="15"/>
      <c r="B253" s="17"/>
      <c r="C253" s="17"/>
      <c r="D253">
        <v>2013</v>
      </c>
      <c r="F253" s="3">
        <f t="shared" si="3"/>
        <v>0</v>
      </c>
      <c r="G253" s="7"/>
      <c r="H253" s="5"/>
      <c r="J253" s="27"/>
      <c r="K253" s="27"/>
    </row>
    <row r="254" spans="1:11" ht="12.75">
      <c r="A254" s="15"/>
      <c r="B254" s="17"/>
      <c r="C254" s="17"/>
      <c r="D254">
        <v>2014</v>
      </c>
      <c r="F254" s="3">
        <f t="shared" si="3"/>
        <v>0</v>
      </c>
      <c r="G254" s="7"/>
      <c r="H254" s="5"/>
      <c r="J254" s="27"/>
      <c r="K254" s="27"/>
    </row>
    <row r="255" spans="1:11" ht="12.75">
      <c r="A255" s="15"/>
      <c r="B255" s="17"/>
      <c r="C255" s="17"/>
      <c r="D255">
        <v>2015</v>
      </c>
      <c r="F255" s="3">
        <f t="shared" si="3"/>
        <v>0</v>
      </c>
      <c r="G255" s="7"/>
      <c r="H255" s="5"/>
      <c r="J255" s="27"/>
      <c r="K255" s="27"/>
    </row>
    <row r="256" spans="1:14" ht="12.75" customHeight="1">
      <c r="A256" s="15">
        <v>43</v>
      </c>
      <c r="B256" s="17" t="s">
        <v>47</v>
      </c>
      <c r="C256" s="17"/>
      <c r="D256">
        <v>2010</v>
      </c>
      <c r="E256">
        <v>115</v>
      </c>
      <c r="F256" s="3">
        <f t="shared" si="3"/>
        <v>966</v>
      </c>
      <c r="G256" s="12" t="s">
        <v>113</v>
      </c>
      <c r="H256" s="5">
        <v>159.2</v>
      </c>
      <c r="I256" s="34">
        <f>SUM(F256-H256)</f>
        <v>806.8</v>
      </c>
      <c r="J256" s="16" t="s">
        <v>95</v>
      </c>
      <c r="K256" s="16"/>
      <c r="N256" s="41">
        <v>5</v>
      </c>
    </row>
    <row r="257" spans="1:14" ht="12.75">
      <c r="A257" s="15"/>
      <c r="B257" s="17"/>
      <c r="C257" s="17"/>
      <c r="D257">
        <v>2011</v>
      </c>
      <c r="E257">
        <v>115</v>
      </c>
      <c r="F257" s="3">
        <f t="shared" si="3"/>
        <v>966</v>
      </c>
      <c r="G257" s="7"/>
      <c r="H257" s="5"/>
      <c r="I257" s="34">
        <f>SUM(F257-H257)</f>
        <v>966</v>
      </c>
      <c r="J257" s="16"/>
      <c r="K257" s="16"/>
      <c r="N257" s="41">
        <v>5</v>
      </c>
    </row>
    <row r="258" spans="1:15" ht="12.75">
      <c r="A258" s="15"/>
      <c r="B258" s="17"/>
      <c r="C258" s="17"/>
      <c r="D258">
        <v>2012</v>
      </c>
      <c r="E258">
        <v>115</v>
      </c>
      <c r="F258" s="3">
        <f t="shared" si="3"/>
        <v>966</v>
      </c>
      <c r="G258" s="7"/>
      <c r="H258" s="5"/>
      <c r="I258" s="35">
        <f>SUM(F256+F257+F258-H256-H257-H258)</f>
        <v>2738.8</v>
      </c>
      <c r="J258" s="16"/>
      <c r="K258" s="16"/>
      <c r="N258" s="41">
        <v>5</v>
      </c>
      <c r="O258" s="9"/>
    </row>
    <row r="259" spans="1:11" ht="12.75">
      <c r="A259" s="15"/>
      <c r="B259" s="17"/>
      <c r="C259" s="17"/>
      <c r="D259">
        <v>2013</v>
      </c>
      <c r="F259" s="3">
        <f t="shared" si="3"/>
        <v>0</v>
      </c>
      <c r="G259" s="7"/>
      <c r="H259" s="5"/>
      <c r="J259" s="16"/>
      <c r="K259" s="16"/>
    </row>
    <row r="260" spans="1:11" ht="12.75">
      <c r="A260" s="15"/>
      <c r="B260" s="17"/>
      <c r="C260" s="17"/>
      <c r="D260">
        <v>2014</v>
      </c>
      <c r="F260" s="3">
        <f aca="true" t="shared" si="4" ref="F260:F323">ROUND(E260*0.7*12,2)</f>
        <v>0</v>
      </c>
      <c r="G260" s="7"/>
      <c r="H260" s="5"/>
      <c r="J260" s="16"/>
      <c r="K260" s="16"/>
    </row>
    <row r="261" spans="1:11" ht="12.75">
      <c r="A261" s="15"/>
      <c r="B261" s="17"/>
      <c r="C261" s="17"/>
      <c r="D261">
        <v>2015</v>
      </c>
      <c r="F261" s="3">
        <f t="shared" si="4"/>
        <v>0</v>
      </c>
      <c r="G261" s="7"/>
      <c r="H261" s="5"/>
      <c r="J261" s="16"/>
      <c r="K261" s="16"/>
    </row>
    <row r="262" spans="1:14" ht="12.75">
      <c r="A262" s="15">
        <v>44</v>
      </c>
      <c r="B262" s="17" t="s">
        <v>48</v>
      </c>
      <c r="C262" s="17"/>
      <c r="D262">
        <v>2010</v>
      </c>
      <c r="E262">
        <v>161</v>
      </c>
      <c r="F262" s="3">
        <f t="shared" si="4"/>
        <v>1352.4</v>
      </c>
      <c r="G262" s="7"/>
      <c r="H262" s="5"/>
      <c r="I262" s="34">
        <f>SUM(F262-H262)</f>
        <v>1352.4</v>
      </c>
      <c r="J262" s="16"/>
      <c r="K262" s="16"/>
      <c r="N262" s="41">
        <v>7</v>
      </c>
    </row>
    <row r="263" spans="1:15" ht="12.75">
      <c r="A263" s="15"/>
      <c r="B263" s="17"/>
      <c r="C263" s="17"/>
      <c r="D263">
        <v>2011</v>
      </c>
      <c r="E263">
        <v>161</v>
      </c>
      <c r="F263" s="3">
        <f t="shared" si="4"/>
        <v>1352.4</v>
      </c>
      <c r="G263" s="7"/>
      <c r="H263" s="5"/>
      <c r="I263" s="34">
        <f>SUM(F263-H263)</f>
        <v>1352.4</v>
      </c>
      <c r="J263" s="16"/>
      <c r="K263" s="16"/>
      <c r="N263" s="41">
        <v>7</v>
      </c>
      <c r="O263" s="9"/>
    </row>
    <row r="264" spans="1:15" ht="12.75">
      <c r="A264" s="15"/>
      <c r="B264" s="17"/>
      <c r="C264" s="17"/>
      <c r="D264">
        <v>2012</v>
      </c>
      <c r="E264">
        <v>161</v>
      </c>
      <c r="F264" s="3">
        <f t="shared" si="4"/>
        <v>1352.4</v>
      </c>
      <c r="G264" s="7"/>
      <c r="H264" s="5"/>
      <c r="I264" s="35">
        <f>SUM(F262+F263+F264-H262-H263-H264)</f>
        <v>4057.2000000000003</v>
      </c>
      <c r="J264" s="16"/>
      <c r="K264" s="16"/>
      <c r="N264" s="41">
        <v>7</v>
      </c>
      <c r="O264" s="9"/>
    </row>
    <row r="265" spans="1:11" ht="12.75">
      <c r="A265" s="15"/>
      <c r="B265" s="17"/>
      <c r="C265" s="17"/>
      <c r="D265">
        <v>2013</v>
      </c>
      <c r="F265" s="3">
        <f t="shared" si="4"/>
        <v>0</v>
      </c>
      <c r="G265" s="7"/>
      <c r="H265" s="5"/>
      <c r="J265" s="16"/>
      <c r="K265" s="16"/>
    </row>
    <row r="266" spans="1:11" ht="12.75">
      <c r="A266" s="15"/>
      <c r="B266" s="17"/>
      <c r="C266" s="17"/>
      <c r="D266">
        <v>2014</v>
      </c>
      <c r="F266" s="3">
        <f t="shared" si="4"/>
        <v>0</v>
      </c>
      <c r="G266" s="7"/>
      <c r="H266" s="5"/>
      <c r="J266" s="16"/>
      <c r="K266" s="16"/>
    </row>
    <row r="267" spans="1:11" ht="12.75">
      <c r="A267" s="15"/>
      <c r="B267" s="17"/>
      <c r="C267" s="17"/>
      <c r="D267">
        <v>2015</v>
      </c>
      <c r="F267" s="3">
        <f t="shared" si="4"/>
        <v>0</v>
      </c>
      <c r="G267" s="7"/>
      <c r="H267" s="5"/>
      <c r="J267" s="16"/>
      <c r="K267" s="16"/>
    </row>
    <row r="268" spans="1:14" ht="12.75" customHeight="1">
      <c r="A268" s="15">
        <v>45</v>
      </c>
      <c r="B268" s="17" t="s">
        <v>49</v>
      </c>
      <c r="C268" s="17"/>
      <c r="D268">
        <v>2010</v>
      </c>
      <c r="E268">
        <v>207</v>
      </c>
      <c r="F268" s="3">
        <f t="shared" si="4"/>
        <v>1738.8</v>
      </c>
      <c r="G268" s="7"/>
      <c r="H268" s="5"/>
      <c r="I268" s="34">
        <f>SUM(F268-H268)</f>
        <v>1738.8</v>
      </c>
      <c r="J268" s="16" t="s">
        <v>67</v>
      </c>
      <c r="K268" s="16"/>
      <c r="N268" s="41">
        <v>9</v>
      </c>
    </row>
    <row r="269" spans="1:14" ht="12.75">
      <c r="A269" s="15"/>
      <c r="B269" s="17"/>
      <c r="C269" s="17"/>
      <c r="D269">
        <v>2011</v>
      </c>
      <c r="E269">
        <v>207</v>
      </c>
      <c r="F269" s="3">
        <f t="shared" si="4"/>
        <v>1738.8</v>
      </c>
      <c r="G269" s="7"/>
      <c r="H269" s="5"/>
      <c r="I269" s="34">
        <f>SUM(F269-H269)</f>
        <v>1738.8</v>
      </c>
      <c r="J269" s="16"/>
      <c r="K269" s="16"/>
      <c r="N269" s="41">
        <v>9</v>
      </c>
    </row>
    <row r="270" spans="1:15" ht="12.75">
      <c r="A270" s="15"/>
      <c r="B270" s="17"/>
      <c r="C270" s="17"/>
      <c r="D270">
        <v>2012</v>
      </c>
      <c r="E270">
        <v>207</v>
      </c>
      <c r="F270" s="3">
        <f t="shared" si="4"/>
        <v>1738.8</v>
      </c>
      <c r="G270" s="7"/>
      <c r="H270" s="5"/>
      <c r="I270" s="35">
        <f>SUM(F268+F269+F270-H268-H269-H270)</f>
        <v>5216.4</v>
      </c>
      <c r="J270" s="16"/>
      <c r="K270" s="16"/>
      <c r="N270" s="41">
        <v>9</v>
      </c>
      <c r="O270" s="9"/>
    </row>
    <row r="271" spans="1:11" ht="12.75">
      <c r="A271" s="15"/>
      <c r="B271" s="17"/>
      <c r="C271" s="17"/>
      <c r="D271">
        <v>2013</v>
      </c>
      <c r="F271" s="3">
        <f t="shared" si="4"/>
        <v>0</v>
      </c>
      <c r="G271" s="7"/>
      <c r="H271" s="5"/>
      <c r="J271" s="16"/>
      <c r="K271" s="16"/>
    </row>
    <row r="272" spans="1:11" ht="12.75">
      <c r="A272" s="15"/>
      <c r="B272" s="17"/>
      <c r="C272" s="17"/>
      <c r="D272">
        <v>2014</v>
      </c>
      <c r="F272" s="3">
        <f t="shared" si="4"/>
        <v>0</v>
      </c>
      <c r="G272" s="7"/>
      <c r="H272" s="5"/>
      <c r="J272" s="16"/>
      <c r="K272" s="16"/>
    </row>
    <row r="273" spans="1:11" ht="12.75">
      <c r="A273" s="15"/>
      <c r="B273" s="17"/>
      <c r="C273" s="17"/>
      <c r="D273">
        <v>2015</v>
      </c>
      <c r="F273" s="3">
        <f t="shared" si="4"/>
        <v>0</v>
      </c>
      <c r="G273" s="7"/>
      <c r="H273" s="5"/>
      <c r="J273" s="16"/>
      <c r="K273" s="16"/>
    </row>
    <row r="274" spans="1:11" ht="12.75">
      <c r="A274" s="15">
        <v>46</v>
      </c>
      <c r="B274" s="17" t="s">
        <v>50</v>
      </c>
      <c r="C274" s="17"/>
      <c r="D274">
        <v>2010</v>
      </c>
      <c r="F274" s="3">
        <f t="shared" si="4"/>
        <v>0</v>
      </c>
      <c r="G274" s="7"/>
      <c r="H274" s="5"/>
      <c r="J274" s="16"/>
      <c r="K274" s="16"/>
    </row>
    <row r="275" spans="1:11" ht="12.75">
      <c r="A275" s="15"/>
      <c r="B275" s="17"/>
      <c r="C275" s="17"/>
      <c r="D275">
        <v>2011</v>
      </c>
      <c r="F275" s="3">
        <f t="shared" si="4"/>
        <v>0</v>
      </c>
      <c r="G275" s="7"/>
      <c r="H275" s="5"/>
      <c r="J275" s="16"/>
      <c r="K275" s="16"/>
    </row>
    <row r="276" spans="1:11" ht="12.75">
      <c r="A276" s="15"/>
      <c r="B276" s="17"/>
      <c r="C276" s="17"/>
      <c r="D276">
        <v>2012</v>
      </c>
      <c r="F276" s="3">
        <f t="shared" si="4"/>
        <v>0</v>
      </c>
      <c r="G276" s="7"/>
      <c r="H276" s="5"/>
      <c r="J276" s="16"/>
      <c r="K276" s="16"/>
    </row>
    <row r="277" spans="1:11" ht="12.75">
      <c r="A277" s="15"/>
      <c r="B277" s="17"/>
      <c r="C277" s="17"/>
      <c r="D277">
        <v>2013</v>
      </c>
      <c r="F277" s="3">
        <f t="shared" si="4"/>
        <v>0</v>
      </c>
      <c r="G277" s="7"/>
      <c r="H277" s="5"/>
      <c r="J277" s="16"/>
      <c r="K277" s="16"/>
    </row>
    <row r="278" spans="1:11" ht="12.75">
      <c r="A278" s="15"/>
      <c r="B278" s="17"/>
      <c r="C278" s="17"/>
      <c r="D278">
        <v>2014</v>
      </c>
      <c r="F278" s="3">
        <f t="shared" si="4"/>
        <v>0</v>
      </c>
      <c r="G278" s="7"/>
      <c r="H278" s="5"/>
      <c r="J278" s="16"/>
      <c r="K278" s="16"/>
    </row>
    <row r="279" spans="1:11" ht="12.75">
      <c r="A279" s="15"/>
      <c r="B279" s="17"/>
      <c r="C279" s="17"/>
      <c r="D279">
        <v>2015</v>
      </c>
      <c r="F279" s="3">
        <f t="shared" si="4"/>
        <v>0</v>
      </c>
      <c r="G279" s="7"/>
      <c r="H279" s="5"/>
      <c r="J279" s="16"/>
      <c r="K279" s="16"/>
    </row>
    <row r="280" spans="1:15" ht="12.75" customHeight="1">
      <c r="A280" s="15">
        <v>47</v>
      </c>
      <c r="B280" s="17" t="s">
        <v>51</v>
      </c>
      <c r="C280" s="17"/>
      <c r="D280">
        <v>2010</v>
      </c>
      <c r="E280">
        <v>46</v>
      </c>
      <c r="F280" s="3">
        <f t="shared" si="4"/>
        <v>386.4</v>
      </c>
      <c r="G280" s="7"/>
      <c r="H280" s="5"/>
      <c r="I280" s="34">
        <f>SUM(F280-H280)</f>
        <v>386.4</v>
      </c>
      <c r="J280" s="16" t="s">
        <v>96</v>
      </c>
      <c r="K280" s="16"/>
      <c r="N280" s="41">
        <v>2</v>
      </c>
      <c r="O280" s="9"/>
    </row>
    <row r="281" spans="1:14" ht="12.75">
      <c r="A281" s="15"/>
      <c r="B281" s="17"/>
      <c r="C281" s="17"/>
      <c r="D281">
        <v>2011</v>
      </c>
      <c r="E281">
        <v>46</v>
      </c>
      <c r="F281" s="3">
        <f t="shared" si="4"/>
        <v>386.4</v>
      </c>
      <c r="G281" s="7"/>
      <c r="H281" s="5"/>
      <c r="I281" s="34">
        <f>SUM(F281-H281)</f>
        <v>386.4</v>
      </c>
      <c r="J281" s="16"/>
      <c r="K281" s="16"/>
      <c r="N281" s="41">
        <v>2</v>
      </c>
    </row>
    <row r="282" spans="1:15" ht="12.75">
      <c r="A282" s="15"/>
      <c r="B282" s="17"/>
      <c r="C282" s="17"/>
      <c r="D282">
        <v>2012</v>
      </c>
      <c r="E282">
        <v>46</v>
      </c>
      <c r="F282" s="3">
        <f t="shared" si="4"/>
        <v>386.4</v>
      </c>
      <c r="G282" s="7"/>
      <c r="H282" s="5"/>
      <c r="I282" s="35">
        <f>SUM(F280+F281+F282-H280-H281-H282)</f>
        <v>1159.1999999999998</v>
      </c>
      <c r="J282" s="16"/>
      <c r="K282" s="16"/>
      <c r="N282" s="41">
        <v>2</v>
      </c>
      <c r="O282" s="9"/>
    </row>
    <row r="283" spans="1:11" ht="12.75">
      <c r="A283" s="15"/>
      <c r="B283" s="17"/>
      <c r="C283" s="17"/>
      <c r="D283">
        <v>2013</v>
      </c>
      <c r="F283" s="3">
        <f t="shared" si="4"/>
        <v>0</v>
      </c>
      <c r="G283" s="7"/>
      <c r="H283" s="5"/>
      <c r="J283" s="16"/>
      <c r="K283" s="16"/>
    </row>
    <row r="284" spans="1:11" ht="12.75">
      <c r="A284" s="15"/>
      <c r="B284" s="17"/>
      <c r="C284" s="17"/>
      <c r="D284">
        <v>2014</v>
      </c>
      <c r="F284" s="3">
        <f t="shared" si="4"/>
        <v>0</v>
      </c>
      <c r="G284" s="7"/>
      <c r="H284" s="5"/>
      <c r="J284" s="16"/>
      <c r="K284" s="16"/>
    </row>
    <row r="285" spans="1:11" ht="12.75">
      <c r="A285" s="15"/>
      <c r="B285" s="17"/>
      <c r="C285" s="17"/>
      <c r="D285">
        <v>2015</v>
      </c>
      <c r="F285" s="3">
        <f t="shared" si="4"/>
        <v>0</v>
      </c>
      <c r="G285" s="7"/>
      <c r="H285" s="5"/>
      <c r="J285" s="16"/>
      <c r="K285" s="16"/>
    </row>
    <row r="286" spans="1:14" ht="12.75" customHeight="1">
      <c r="A286" s="15">
        <v>48</v>
      </c>
      <c r="B286" s="17" t="s">
        <v>52</v>
      </c>
      <c r="C286" s="17"/>
      <c r="D286">
        <v>2010</v>
      </c>
      <c r="E286">
        <v>115</v>
      </c>
      <c r="F286" s="3">
        <f t="shared" si="4"/>
        <v>966</v>
      </c>
      <c r="G286" s="7"/>
      <c r="H286" s="5"/>
      <c r="I286" s="34">
        <f>SUM(F286-H286)</f>
        <v>966</v>
      </c>
      <c r="J286" s="16" t="s">
        <v>97</v>
      </c>
      <c r="K286" s="16"/>
      <c r="N286" s="41">
        <v>5</v>
      </c>
    </row>
    <row r="287" spans="1:14" ht="12.75">
      <c r="A287" s="15"/>
      <c r="B287" s="17"/>
      <c r="C287" s="17"/>
      <c r="D287">
        <v>2011</v>
      </c>
      <c r="E287">
        <v>115</v>
      </c>
      <c r="F287" s="3">
        <f t="shared" si="4"/>
        <v>966</v>
      </c>
      <c r="G287" s="7"/>
      <c r="H287" s="5"/>
      <c r="I287" s="34">
        <f>SUM(F287-H287)</f>
        <v>966</v>
      </c>
      <c r="J287" s="16"/>
      <c r="K287" s="16"/>
      <c r="N287" s="41">
        <v>5</v>
      </c>
    </row>
    <row r="288" spans="1:15" ht="12.75">
      <c r="A288" s="15"/>
      <c r="B288" s="17"/>
      <c r="C288" s="17"/>
      <c r="D288">
        <v>2012</v>
      </c>
      <c r="E288">
        <v>115</v>
      </c>
      <c r="F288" s="3">
        <f t="shared" si="4"/>
        <v>966</v>
      </c>
      <c r="G288" s="7"/>
      <c r="H288" s="5"/>
      <c r="I288" s="35">
        <f>SUM(F286+F287+F288-H286-H287-H288)</f>
        <v>2898</v>
      </c>
      <c r="J288" s="16"/>
      <c r="K288" s="16"/>
      <c r="N288" s="41">
        <v>5</v>
      </c>
      <c r="O288" s="9"/>
    </row>
    <row r="289" spans="1:11" ht="12.75">
      <c r="A289" s="15"/>
      <c r="B289" s="17"/>
      <c r="C289" s="17"/>
      <c r="D289">
        <v>2013</v>
      </c>
      <c r="F289" s="3">
        <f t="shared" si="4"/>
        <v>0</v>
      </c>
      <c r="G289" s="7"/>
      <c r="H289" s="5"/>
      <c r="J289" s="16"/>
      <c r="K289" s="16"/>
    </row>
    <row r="290" spans="1:11" ht="12.75">
      <c r="A290" s="15"/>
      <c r="B290" s="17"/>
      <c r="C290" s="17"/>
      <c r="D290">
        <v>2014</v>
      </c>
      <c r="F290" s="3">
        <f t="shared" si="4"/>
        <v>0</v>
      </c>
      <c r="G290" s="7"/>
      <c r="H290" s="5"/>
      <c r="J290" s="16"/>
      <c r="K290" s="16"/>
    </row>
    <row r="291" spans="1:11" ht="12.75">
      <c r="A291" s="15"/>
      <c r="B291" s="17"/>
      <c r="C291" s="17"/>
      <c r="D291">
        <v>2015</v>
      </c>
      <c r="F291" s="3">
        <f t="shared" si="4"/>
        <v>0</v>
      </c>
      <c r="G291" s="7"/>
      <c r="H291" s="5"/>
      <c r="J291" s="16"/>
      <c r="K291" s="16"/>
    </row>
    <row r="292" spans="1:15" ht="12.75" customHeight="1">
      <c r="A292" s="15">
        <v>49</v>
      </c>
      <c r="B292" s="17" t="s">
        <v>53</v>
      </c>
      <c r="C292" s="17"/>
      <c r="D292">
        <v>2010</v>
      </c>
      <c r="E292">
        <v>92</v>
      </c>
      <c r="F292" s="3">
        <f t="shared" si="4"/>
        <v>772.8</v>
      </c>
      <c r="G292" s="7"/>
      <c r="H292" s="5"/>
      <c r="I292" s="34">
        <f>SUM(F292-H292)</f>
        <v>772.8</v>
      </c>
      <c r="J292" s="16" t="s">
        <v>98</v>
      </c>
      <c r="K292" s="16"/>
      <c r="N292" s="41">
        <v>4</v>
      </c>
      <c r="O292" s="9"/>
    </row>
    <row r="293" spans="1:15" ht="12.75">
      <c r="A293" s="15"/>
      <c r="B293" s="17"/>
      <c r="C293" s="17"/>
      <c r="D293">
        <v>2011</v>
      </c>
      <c r="E293">
        <v>92</v>
      </c>
      <c r="F293" s="3">
        <f t="shared" si="4"/>
        <v>772.8</v>
      </c>
      <c r="G293" s="7"/>
      <c r="H293" s="5"/>
      <c r="I293" s="34">
        <f>SUM(F293-H293)</f>
        <v>772.8</v>
      </c>
      <c r="J293" s="16"/>
      <c r="K293" s="16"/>
      <c r="N293" s="41">
        <v>4</v>
      </c>
      <c r="O293" s="9"/>
    </row>
    <row r="294" spans="1:15" ht="12.75">
      <c r="A294" s="15"/>
      <c r="B294" s="17"/>
      <c r="C294" s="17"/>
      <c r="D294">
        <v>2012</v>
      </c>
      <c r="E294">
        <v>92</v>
      </c>
      <c r="F294" s="3">
        <f t="shared" si="4"/>
        <v>772.8</v>
      </c>
      <c r="G294" s="7"/>
      <c r="H294" s="5"/>
      <c r="I294" s="35">
        <f>SUM(F292+F293+F294-H292-H293-H294)</f>
        <v>2318.3999999999996</v>
      </c>
      <c r="J294" s="16"/>
      <c r="K294" s="16"/>
      <c r="N294" s="41">
        <v>4</v>
      </c>
      <c r="O294" s="9"/>
    </row>
    <row r="295" spans="1:11" ht="12.75">
      <c r="A295" s="15"/>
      <c r="B295" s="17"/>
      <c r="C295" s="17"/>
      <c r="D295">
        <v>2013</v>
      </c>
      <c r="F295" s="3">
        <f t="shared" si="4"/>
        <v>0</v>
      </c>
      <c r="G295" s="7"/>
      <c r="H295" s="5"/>
      <c r="J295" s="16"/>
      <c r="K295" s="16"/>
    </row>
    <row r="296" spans="1:11" ht="12.75">
      <c r="A296" s="15"/>
      <c r="B296" s="17"/>
      <c r="C296" s="17"/>
      <c r="D296">
        <v>2014</v>
      </c>
      <c r="F296" s="3">
        <f t="shared" si="4"/>
        <v>0</v>
      </c>
      <c r="G296" s="7"/>
      <c r="H296" s="5"/>
      <c r="J296" s="16"/>
      <c r="K296" s="16"/>
    </row>
    <row r="297" spans="1:11" ht="12.75">
      <c r="A297" s="15"/>
      <c r="B297" s="17"/>
      <c r="C297" s="17"/>
      <c r="D297">
        <v>2015</v>
      </c>
      <c r="F297" s="3">
        <f t="shared" si="4"/>
        <v>0</v>
      </c>
      <c r="G297" s="7"/>
      <c r="H297" s="5"/>
      <c r="J297" s="16"/>
      <c r="K297" s="16"/>
    </row>
    <row r="298" spans="1:14" ht="12.75" customHeight="1">
      <c r="A298" s="15">
        <v>50</v>
      </c>
      <c r="B298" s="17" t="s">
        <v>54</v>
      </c>
      <c r="C298" s="17"/>
      <c r="D298">
        <v>2010</v>
      </c>
      <c r="E298">
        <v>92</v>
      </c>
      <c r="F298" s="3">
        <f t="shared" si="4"/>
        <v>772.8</v>
      </c>
      <c r="G298" s="7"/>
      <c r="H298" s="5"/>
      <c r="I298" s="34">
        <f>SUM(F298-H298)</f>
        <v>772.8</v>
      </c>
      <c r="J298" s="16" t="s">
        <v>99</v>
      </c>
      <c r="K298" s="16"/>
      <c r="N298" s="41">
        <v>4</v>
      </c>
    </row>
    <row r="299" spans="1:14" ht="12.75">
      <c r="A299" s="15"/>
      <c r="B299" s="17"/>
      <c r="C299" s="17"/>
      <c r="D299">
        <v>2011</v>
      </c>
      <c r="E299">
        <v>92</v>
      </c>
      <c r="F299" s="3">
        <f t="shared" si="4"/>
        <v>772.8</v>
      </c>
      <c r="G299" s="7"/>
      <c r="H299" s="5"/>
      <c r="I299" s="34">
        <f>SUM(F299-H299)</f>
        <v>772.8</v>
      </c>
      <c r="J299" s="16"/>
      <c r="K299" s="16"/>
      <c r="N299" s="41">
        <v>4</v>
      </c>
    </row>
    <row r="300" spans="1:15" ht="12.75">
      <c r="A300" s="15"/>
      <c r="B300" s="17"/>
      <c r="C300" s="17"/>
      <c r="D300">
        <v>2012</v>
      </c>
      <c r="E300">
        <v>92</v>
      </c>
      <c r="F300" s="3">
        <f t="shared" si="4"/>
        <v>772.8</v>
      </c>
      <c r="G300" s="7"/>
      <c r="H300" s="5"/>
      <c r="I300" s="35">
        <f>SUM(F298+F299+F300-H298-H299-H300)</f>
        <v>2318.3999999999996</v>
      </c>
      <c r="J300" s="16"/>
      <c r="K300" s="16"/>
      <c r="N300" s="41">
        <v>4</v>
      </c>
      <c r="O300" s="9"/>
    </row>
    <row r="301" spans="1:11" ht="12.75">
      <c r="A301" s="15"/>
      <c r="B301" s="17"/>
      <c r="C301" s="17"/>
      <c r="D301">
        <v>2013</v>
      </c>
      <c r="F301" s="3">
        <f t="shared" si="4"/>
        <v>0</v>
      </c>
      <c r="G301" s="7"/>
      <c r="H301" s="5"/>
      <c r="J301" s="16"/>
      <c r="K301" s="16"/>
    </row>
    <row r="302" spans="1:11" ht="12.75">
      <c r="A302" s="15"/>
      <c r="B302" s="17"/>
      <c r="C302" s="17"/>
      <c r="D302">
        <v>2014</v>
      </c>
      <c r="F302" s="3">
        <f t="shared" si="4"/>
        <v>0</v>
      </c>
      <c r="G302" s="7"/>
      <c r="H302" s="5"/>
      <c r="J302" s="16"/>
      <c r="K302" s="16"/>
    </row>
    <row r="303" spans="1:11" ht="12.75">
      <c r="A303" s="15"/>
      <c r="B303" s="17"/>
      <c r="C303" s="17"/>
      <c r="D303">
        <v>2015</v>
      </c>
      <c r="F303" s="3">
        <f t="shared" si="4"/>
        <v>0</v>
      </c>
      <c r="G303" s="7"/>
      <c r="H303" s="5"/>
      <c r="J303" s="16"/>
      <c r="K303" s="16"/>
    </row>
    <row r="304" spans="1:11" ht="12.75">
      <c r="A304" s="15">
        <v>51</v>
      </c>
      <c r="B304" s="17" t="s">
        <v>55</v>
      </c>
      <c r="C304" s="17"/>
      <c r="D304">
        <v>2010</v>
      </c>
      <c r="F304" s="3">
        <f t="shared" si="4"/>
        <v>0</v>
      </c>
      <c r="G304" s="7"/>
      <c r="H304" s="5"/>
      <c r="J304" s="16"/>
      <c r="K304" s="16"/>
    </row>
    <row r="305" spans="1:11" ht="12.75">
      <c r="A305" s="15"/>
      <c r="B305" s="17"/>
      <c r="C305" s="17"/>
      <c r="D305">
        <v>2011</v>
      </c>
      <c r="F305" s="3">
        <f t="shared" si="4"/>
        <v>0</v>
      </c>
      <c r="G305" s="7"/>
      <c r="H305" s="5"/>
      <c r="J305" s="16"/>
      <c r="K305" s="16"/>
    </row>
    <row r="306" spans="1:11" ht="12.75">
      <c r="A306" s="15"/>
      <c r="B306" s="17"/>
      <c r="C306" s="17"/>
      <c r="D306">
        <v>2012</v>
      </c>
      <c r="F306" s="3">
        <f t="shared" si="4"/>
        <v>0</v>
      </c>
      <c r="G306" s="7"/>
      <c r="H306" s="5"/>
      <c r="J306" s="16"/>
      <c r="K306" s="16"/>
    </row>
    <row r="307" spans="1:11" ht="12.75">
      <c r="A307" s="15"/>
      <c r="B307" s="17"/>
      <c r="C307" s="17"/>
      <c r="D307">
        <v>2013</v>
      </c>
      <c r="F307" s="3">
        <f t="shared" si="4"/>
        <v>0</v>
      </c>
      <c r="G307" s="7"/>
      <c r="H307" s="5"/>
      <c r="J307" s="16"/>
      <c r="K307" s="16"/>
    </row>
    <row r="308" spans="1:11" ht="12.75">
      <c r="A308" s="15"/>
      <c r="B308" s="17"/>
      <c r="C308" s="17"/>
      <c r="D308">
        <v>2014</v>
      </c>
      <c r="F308" s="3">
        <f t="shared" si="4"/>
        <v>0</v>
      </c>
      <c r="G308" s="7"/>
      <c r="H308" s="5"/>
      <c r="J308" s="16"/>
      <c r="K308" s="16"/>
    </row>
    <row r="309" spans="1:11" ht="12.75">
      <c r="A309" s="15"/>
      <c r="B309" s="17"/>
      <c r="C309" s="17"/>
      <c r="D309">
        <v>2015</v>
      </c>
      <c r="F309" s="3">
        <f t="shared" si="4"/>
        <v>0</v>
      </c>
      <c r="G309" s="7"/>
      <c r="H309" s="5"/>
      <c r="J309" s="16"/>
      <c r="K309" s="16"/>
    </row>
    <row r="310" spans="1:14" ht="12.75" customHeight="1">
      <c r="A310" s="15">
        <v>52</v>
      </c>
      <c r="B310" s="17" t="s">
        <v>56</v>
      </c>
      <c r="C310" s="17"/>
      <c r="D310">
        <v>2010</v>
      </c>
      <c r="E310">
        <v>69</v>
      </c>
      <c r="F310" s="3">
        <f t="shared" si="4"/>
        <v>579.6</v>
      </c>
      <c r="G310" s="7"/>
      <c r="H310" s="5"/>
      <c r="I310" s="34">
        <f>SUM(F310-H310)</f>
        <v>579.6</v>
      </c>
      <c r="J310" s="16" t="s">
        <v>100</v>
      </c>
      <c r="K310" s="16"/>
      <c r="N310" s="41">
        <v>3</v>
      </c>
    </row>
    <row r="311" spans="1:15" ht="12.75">
      <c r="A311" s="15"/>
      <c r="B311" s="17"/>
      <c r="C311" s="17"/>
      <c r="D311">
        <v>2011</v>
      </c>
      <c r="E311">
        <v>69</v>
      </c>
      <c r="F311" s="3">
        <f t="shared" si="4"/>
        <v>579.6</v>
      </c>
      <c r="G311" s="7"/>
      <c r="H311" s="5"/>
      <c r="I311" s="34">
        <f>SUM(F311-H311)</f>
        <v>579.6</v>
      </c>
      <c r="J311" s="16"/>
      <c r="K311" s="16"/>
      <c r="N311" s="41">
        <v>3</v>
      </c>
      <c r="O311" s="9"/>
    </row>
    <row r="312" spans="1:14" ht="12.75">
      <c r="A312" s="15"/>
      <c r="B312" s="17"/>
      <c r="C312" s="17"/>
      <c r="D312">
        <v>2012</v>
      </c>
      <c r="E312">
        <v>69</v>
      </c>
      <c r="F312" s="3">
        <f t="shared" si="4"/>
        <v>579.6</v>
      </c>
      <c r="G312" s="7"/>
      <c r="H312" s="5"/>
      <c r="I312" s="35">
        <f>SUM(F310+F311+F312-H310-H311-H312)</f>
        <v>1738.8000000000002</v>
      </c>
      <c r="J312" s="16"/>
      <c r="K312" s="16"/>
      <c r="N312" s="41">
        <v>3</v>
      </c>
    </row>
    <row r="313" spans="1:11" ht="12.75">
      <c r="A313" s="15"/>
      <c r="B313" s="17"/>
      <c r="C313" s="17"/>
      <c r="D313">
        <v>2013</v>
      </c>
      <c r="F313" s="3">
        <f t="shared" si="4"/>
        <v>0</v>
      </c>
      <c r="G313" s="7"/>
      <c r="H313" s="5"/>
      <c r="J313" s="16"/>
      <c r="K313" s="16"/>
    </row>
    <row r="314" spans="1:11" ht="12.75">
      <c r="A314" s="15"/>
      <c r="B314" s="17"/>
      <c r="C314" s="17"/>
      <c r="D314">
        <v>2014</v>
      </c>
      <c r="F314" s="3">
        <f t="shared" si="4"/>
        <v>0</v>
      </c>
      <c r="G314" s="7"/>
      <c r="H314" s="5"/>
      <c r="J314" s="16"/>
      <c r="K314" s="16"/>
    </row>
    <row r="315" spans="1:11" ht="12.75">
      <c r="A315" s="15"/>
      <c r="B315" s="17"/>
      <c r="C315" s="17"/>
      <c r="D315">
        <v>2015</v>
      </c>
      <c r="F315" s="3">
        <f t="shared" si="4"/>
        <v>0</v>
      </c>
      <c r="G315" s="7"/>
      <c r="H315" s="5"/>
      <c r="J315" s="16"/>
      <c r="K315" s="16"/>
    </row>
    <row r="316" spans="1:14" ht="12.75" customHeight="1">
      <c r="A316" s="15">
        <v>53</v>
      </c>
      <c r="B316" s="17" t="s">
        <v>57</v>
      </c>
      <c r="C316" s="17"/>
      <c r="D316">
        <v>2010</v>
      </c>
      <c r="E316">
        <v>138</v>
      </c>
      <c r="F316" s="3">
        <f t="shared" si="4"/>
        <v>1159.2</v>
      </c>
      <c r="G316" s="7"/>
      <c r="H316" s="5"/>
      <c r="I316" s="34">
        <f>SUM(F316-H316)</f>
        <v>1159.2</v>
      </c>
      <c r="J316" s="16"/>
      <c r="K316" s="16"/>
      <c r="N316" s="41">
        <v>6</v>
      </c>
    </row>
    <row r="317" spans="1:14" ht="12.75">
      <c r="A317" s="15"/>
      <c r="B317" s="17"/>
      <c r="C317" s="17"/>
      <c r="D317">
        <v>2011</v>
      </c>
      <c r="E317">
        <v>138</v>
      </c>
      <c r="F317" s="3">
        <f t="shared" si="4"/>
        <v>1159.2</v>
      </c>
      <c r="G317" s="7"/>
      <c r="H317" s="5"/>
      <c r="I317" s="34">
        <f>SUM(F317-H317)</f>
        <v>1159.2</v>
      </c>
      <c r="J317" s="16"/>
      <c r="K317" s="16"/>
      <c r="N317" s="41">
        <v>6</v>
      </c>
    </row>
    <row r="318" spans="1:15" ht="12.75">
      <c r="A318" s="15"/>
      <c r="B318" s="17"/>
      <c r="C318" s="17"/>
      <c r="D318">
        <v>2012</v>
      </c>
      <c r="E318">
        <v>138</v>
      </c>
      <c r="F318" s="3">
        <f t="shared" si="4"/>
        <v>1159.2</v>
      </c>
      <c r="G318" s="7"/>
      <c r="H318" s="5"/>
      <c r="I318" s="35">
        <f>SUM(F316+F317+F318-H316-H317-H318)</f>
        <v>3477.6000000000004</v>
      </c>
      <c r="J318" s="16"/>
      <c r="K318" s="16"/>
      <c r="N318" s="41">
        <v>6</v>
      </c>
      <c r="O318" s="9"/>
    </row>
    <row r="319" spans="1:11" ht="12.75">
      <c r="A319" s="15"/>
      <c r="B319" s="17"/>
      <c r="C319" s="17"/>
      <c r="D319">
        <v>2013</v>
      </c>
      <c r="F319" s="3">
        <f t="shared" si="4"/>
        <v>0</v>
      </c>
      <c r="G319" s="7"/>
      <c r="H319" s="5"/>
      <c r="J319" s="16"/>
      <c r="K319" s="16"/>
    </row>
    <row r="320" spans="1:11" ht="12.75">
      <c r="A320" s="15"/>
      <c r="B320" s="17"/>
      <c r="C320" s="17"/>
      <c r="D320">
        <v>2014</v>
      </c>
      <c r="F320" s="3">
        <f t="shared" si="4"/>
        <v>0</v>
      </c>
      <c r="G320" s="7"/>
      <c r="H320" s="5"/>
      <c r="J320" s="16"/>
      <c r="K320" s="16"/>
    </row>
    <row r="321" spans="1:11" ht="12.75">
      <c r="A321" s="15"/>
      <c r="B321" s="17"/>
      <c r="C321" s="17"/>
      <c r="D321">
        <v>2015</v>
      </c>
      <c r="F321" s="3">
        <f t="shared" si="4"/>
        <v>0</v>
      </c>
      <c r="G321" s="7"/>
      <c r="H321" s="5"/>
      <c r="J321" s="16"/>
      <c r="K321" s="16"/>
    </row>
    <row r="322" spans="1:15" ht="12.75" customHeight="1">
      <c r="A322" s="15">
        <v>54</v>
      </c>
      <c r="B322" s="17" t="s">
        <v>58</v>
      </c>
      <c r="C322" s="17"/>
      <c r="D322">
        <v>2010</v>
      </c>
      <c r="E322">
        <v>667</v>
      </c>
      <c r="F322" s="3">
        <f t="shared" si="4"/>
        <v>5602.8</v>
      </c>
      <c r="G322" s="7"/>
      <c r="H322" s="5"/>
      <c r="I322" s="34">
        <f>SUM(F322-H322)</f>
        <v>5602.8</v>
      </c>
      <c r="J322" s="16" t="s">
        <v>101</v>
      </c>
      <c r="K322" s="16"/>
      <c r="N322" s="41">
        <v>29</v>
      </c>
      <c r="O322" s="9"/>
    </row>
    <row r="323" spans="1:15" ht="12.75">
      <c r="A323" s="15"/>
      <c r="B323" s="17"/>
      <c r="C323" s="17"/>
      <c r="D323">
        <v>2011</v>
      </c>
      <c r="E323">
        <v>667</v>
      </c>
      <c r="F323" s="3">
        <f t="shared" si="4"/>
        <v>5602.8</v>
      </c>
      <c r="G323" s="7"/>
      <c r="H323" s="5"/>
      <c r="I323" s="34">
        <f>SUM(F323-H323)</f>
        <v>5602.8</v>
      </c>
      <c r="J323" s="16"/>
      <c r="K323" s="16"/>
      <c r="N323" s="41">
        <v>29</v>
      </c>
      <c r="O323" s="9"/>
    </row>
    <row r="324" spans="1:15" ht="12.75">
      <c r="A324" s="15"/>
      <c r="B324" s="17"/>
      <c r="C324" s="17"/>
      <c r="D324">
        <v>2012</v>
      </c>
      <c r="E324">
        <v>667</v>
      </c>
      <c r="F324" s="3">
        <f>ROUND(E324*0.7*12,2)</f>
        <v>5602.8</v>
      </c>
      <c r="G324" s="7"/>
      <c r="H324" s="5"/>
      <c r="I324" s="37">
        <f>SUM(F322+F323+F324-H322-H323-H324)</f>
        <v>16808.4</v>
      </c>
      <c r="J324" s="16"/>
      <c r="K324" s="16"/>
      <c r="N324" s="41">
        <v>29</v>
      </c>
      <c r="O324" s="9"/>
    </row>
    <row r="325" spans="1:11" ht="12.75">
      <c r="A325" s="15"/>
      <c r="B325" s="17"/>
      <c r="C325" s="17"/>
      <c r="D325">
        <v>2013</v>
      </c>
      <c r="F325" s="3">
        <f>ROUND(E325*0.7*12,2)</f>
        <v>0</v>
      </c>
      <c r="G325" s="7"/>
      <c r="H325" s="5"/>
      <c r="J325" s="16"/>
      <c r="K325" s="16"/>
    </row>
    <row r="326" spans="1:11" ht="12.75">
      <c r="A326" s="15"/>
      <c r="B326" s="17"/>
      <c r="C326" s="17"/>
      <c r="D326">
        <v>2014</v>
      </c>
      <c r="F326" s="3">
        <f>ROUND(E326*0.7*12,2)</f>
        <v>0</v>
      </c>
      <c r="G326" s="7"/>
      <c r="H326" s="5"/>
      <c r="J326" s="16"/>
      <c r="K326" s="16"/>
    </row>
    <row r="327" spans="1:11" ht="12.75">
      <c r="A327" s="15"/>
      <c r="B327" s="17"/>
      <c r="C327" s="17"/>
      <c r="D327">
        <v>2015</v>
      </c>
      <c r="F327" s="3">
        <f>ROUND(E327*0.7*12,2)</f>
        <v>0</v>
      </c>
      <c r="G327" s="7"/>
      <c r="H327" s="5"/>
      <c r="J327" s="16"/>
      <c r="K327" s="16"/>
    </row>
    <row r="328" spans="4:9" ht="12.75">
      <c r="D328" s="2"/>
      <c r="F328" s="4">
        <f>SUM(F4:F327)</f>
        <v>172619.99999999994</v>
      </c>
      <c r="G328" s="7"/>
      <c r="H328" s="4">
        <f>SUM(H4:H327)</f>
        <v>14583.8</v>
      </c>
      <c r="I328" s="38">
        <f>SUM(F328-H328)</f>
        <v>158036.19999999995</v>
      </c>
    </row>
    <row r="330" spans="2:14" ht="12">
      <c r="B330">
        <v>2010</v>
      </c>
      <c r="C330" s="30">
        <f aca="true" t="shared" si="5" ref="C330:C335">SUMIF(D4:D327,B330,H4:H327)</f>
        <v>14583.8</v>
      </c>
      <c r="D330" s="30"/>
      <c r="E330" s="11"/>
      <c r="F330" s="11"/>
      <c r="G330" s="31" t="s">
        <v>114</v>
      </c>
      <c r="H330" s="31"/>
      <c r="I330" s="39">
        <f aca="true" t="shared" si="6" ref="I330:I335">SUM(N330-C330)</f>
        <v>42956.2</v>
      </c>
      <c r="K330">
        <v>2010</v>
      </c>
      <c r="L330" s="28">
        <f aca="true" t="shared" si="7" ref="L330:L335">SUMIF(D4:D327,K330,E4:E327)</f>
        <v>6850</v>
      </c>
      <c r="M330" s="29"/>
      <c r="N330" s="42">
        <f aca="true" t="shared" si="8" ref="N330:N335">SUMIF(D4:D327,K330,F4:F327)</f>
        <v>57539.99999999999</v>
      </c>
    </row>
    <row r="331" spans="2:14" ht="12">
      <c r="B331">
        <v>2011</v>
      </c>
      <c r="C331" s="30">
        <f t="shared" si="5"/>
        <v>0</v>
      </c>
      <c r="D331" s="30"/>
      <c r="E331" s="30"/>
      <c r="F331" s="30"/>
      <c r="G331" s="31" t="s">
        <v>114</v>
      </c>
      <c r="H331" s="31"/>
      <c r="I331" s="39">
        <f t="shared" si="6"/>
        <v>57539.99999999999</v>
      </c>
      <c r="K331">
        <v>2011</v>
      </c>
      <c r="L331" s="28">
        <f t="shared" si="7"/>
        <v>6850</v>
      </c>
      <c r="M331" s="29"/>
      <c r="N331" s="42">
        <f t="shared" si="8"/>
        <v>57539.99999999999</v>
      </c>
    </row>
    <row r="332" spans="2:14" ht="12">
      <c r="B332">
        <v>2012</v>
      </c>
      <c r="C332" s="30">
        <f t="shared" si="5"/>
        <v>0</v>
      </c>
      <c r="D332" s="30"/>
      <c r="E332" s="30"/>
      <c r="F332" s="30"/>
      <c r="G332" s="31" t="s">
        <v>114</v>
      </c>
      <c r="H332" s="31"/>
      <c r="I332" s="39">
        <f t="shared" si="6"/>
        <v>57539.99999999999</v>
      </c>
      <c r="K332">
        <v>2012</v>
      </c>
      <c r="L332" s="28">
        <f t="shared" si="7"/>
        <v>6850</v>
      </c>
      <c r="M332" s="29"/>
      <c r="N332" s="42">
        <f t="shared" si="8"/>
        <v>57539.99999999999</v>
      </c>
    </row>
    <row r="333" spans="2:14" ht="12">
      <c r="B333">
        <v>2013</v>
      </c>
      <c r="C333" s="30">
        <f t="shared" si="5"/>
        <v>0</v>
      </c>
      <c r="D333" s="30"/>
      <c r="E333" s="30"/>
      <c r="F333" s="30"/>
      <c r="I333" s="39">
        <f t="shared" si="6"/>
        <v>0</v>
      </c>
      <c r="K333">
        <v>2013</v>
      </c>
      <c r="L333" s="28">
        <f t="shared" si="7"/>
        <v>0</v>
      </c>
      <c r="M333" s="29"/>
      <c r="N333" s="42">
        <f t="shared" si="8"/>
        <v>0</v>
      </c>
    </row>
    <row r="334" spans="2:14" ht="12">
      <c r="B334">
        <v>2014</v>
      </c>
      <c r="C334" s="30">
        <f t="shared" si="5"/>
        <v>0</v>
      </c>
      <c r="D334" s="30"/>
      <c r="E334" s="30"/>
      <c r="F334" s="30"/>
      <c r="I334" s="39">
        <f t="shared" si="6"/>
        <v>0</v>
      </c>
      <c r="K334">
        <v>2014</v>
      </c>
      <c r="L334" s="28">
        <f t="shared" si="7"/>
        <v>0</v>
      </c>
      <c r="M334" s="29"/>
      <c r="N334" s="42">
        <f t="shared" si="8"/>
        <v>0</v>
      </c>
    </row>
    <row r="335" spans="2:14" ht="12">
      <c r="B335">
        <v>2015</v>
      </c>
      <c r="C335" s="30">
        <f t="shared" si="5"/>
        <v>0</v>
      </c>
      <c r="D335" s="30"/>
      <c r="E335" s="30"/>
      <c r="F335" s="30"/>
      <c r="I335" s="39">
        <f t="shared" si="6"/>
        <v>0</v>
      </c>
      <c r="K335">
        <v>2015</v>
      </c>
      <c r="L335" s="28">
        <f t="shared" si="7"/>
        <v>0</v>
      </c>
      <c r="M335" s="29"/>
      <c r="N335" s="42">
        <f t="shared" si="8"/>
        <v>0</v>
      </c>
    </row>
    <row r="342" spans="10:11" ht="12.75">
      <c r="J342" s="13"/>
      <c r="K342" s="13"/>
    </row>
    <row r="347" ht="12.75">
      <c r="I347" s="34"/>
    </row>
    <row r="348" ht="12.75">
      <c r="I348" s="34"/>
    </row>
    <row r="349" ht="12.75">
      <c r="I349" s="34"/>
    </row>
    <row r="350" ht="12.75">
      <c r="I350" s="34"/>
    </row>
    <row r="351" ht="12.75">
      <c r="I351" s="34"/>
    </row>
    <row r="352" ht="12.75">
      <c r="I352" s="34"/>
    </row>
    <row r="353" ht="12.75">
      <c r="I353" s="34"/>
    </row>
    <row r="354" ht="12.75">
      <c r="I354" s="34"/>
    </row>
    <row r="355" ht="12.75">
      <c r="I355" s="34"/>
    </row>
    <row r="356" ht="12.75">
      <c r="I356" s="34"/>
    </row>
    <row r="357" ht="12.75">
      <c r="I357" s="34"/>
    </row>
    <row r="358" ht="12.75">
      <c r="I358" s="34"/>
    </row>
    <row r="359" ht="12.75">
      <c r="I359" s="34"/>
    </row>
    <row r="360" ht="12.75">
      <c r="I360" s="34"/>
    </row>
    <row r="361" ht="12.75">
      <c r="I361" s="34"/>
    </row>
    <row r="362" ht="12.75">
      <c r="I362" s="34"/>
    </row>
    <row r="363" ht="12.75">
      <c r="I363" s="34"/>
    </row>
    <row r="364" ht="12.75">
      <c r="I364" s="34"/>
    </row>
    <row r="365" ht="12.75">
      <c r="I365" s="34"/>
    </row>
  </sheetData>
  <sheetProtection/>
  <mergeCells count="192">
    <mergeCell ref="G331:H331"/>
    <mergeCell ref="G332:H332"/>
    <mergeCell ref="A22:A27"/>
    <mergeCell ref="A28:A33"/>
    <mergeCell ref="E331:F331"/>
    <mergeCell ref="E332:F332"/>
    <mergeCell ref="B268:C273"/>
    <mergeCell ref="B274:C279"/>
    <mergeCell ref="B280:C285"/>
    <mergeCell ref="A4:A9"/>
    <mergeCell ref="A10:A15"/>
    <mergeCell ref="A16:A21"/>
    <mergeCell ref="C335:D335"/>
    <mergeCell ref="B316:C321"/>
    <mergeCell ref="B322:C327"/>
    <mergeCell ref="B292:C297"/>
    <mergeCell ref="B298:C303"/>
    <mergeCell ref="B304:C309"/>
    <mergeCell ref="B310:C315"/>
    <mergeCell ref="E333:F333"/>
    <mergeCell ref="E334:F334"/>
    <mergeCell ref="E335:F335"/>
    <mergeCell ref="C331:D331"/>
    <mergeCell ref="C332:D332"/>
    <mergeCell ref="C333:D333"/>
    <mergeCell ref="C334:D334"/>
    <mergeCell ref="C330:D330"/>
    <mergeCell ref="J304:K309"/>
    <mergeCell ref="J298:K303"/>
    <mergeCell ref="J316:K321"/>
    <mergeCell ref="J310:K315"/>
    <mergeCell ref="J274:K279"/>
    <mergeCell ref="J280:K285"/>
    <mergeCell ref="J292:K297"/>
    <mergeCell ref="G330:H330"/>
    <mergeCell ref="L335:M335"/>
    <mergeCell ref="L330:M330"/>
    <mergeCell ref="L331:M331"/>
    <mergeCell ref="L332:M332"/>
    <mergeCell ref="L333:M333"/>
    <mergeCell ref="J322:K327"/>
    <mergeCell ref="J286:K291"/>
    <mergeCell ref="J256:K261"/>
    <mergeCell ref="J250:K255"/>
    <mergeCell ref="J268:K273"/>
    <mergeCell ref="J262:K267"/>
    <mergeCell ref="L334:M334"/>
    <mergeCell ref="J220:K225"/>
    <mergeCell ref="J214:K219"/>
    <mergeCell ref="J232:K237"/>
    <mergeCell ref="J226:K231"/>
    <mergeCell ref="J244:K249"/>
    <mergeCell ref="J238:K243"/>
    <mergeCell ref="J184:K189"/>
    <mergeCell ref="J178:K183"/>
    <mergeCell ref="J196:K201"/>
    <mergeCell ref="J190:K195"/>
    <mergeCell ref="J208:K213"/>
    <mergeCell ref="J202:K207"/>
    <mergeCell ref="J124:K129"/>
    <mergeCell ref="J130:K135"/>
    <mergeCell ref="J148:K153"/>
    <mergeCell ref="J136:K141"/>
    <mergeCell ref="J172:K177"/>
    <mergeCell ref="J154:K159"/>
    <mergeCell ref="J166:K171"/>
    <mergeCell ref="J160:K165"/>
    <mergeCell ref="J142:K147"/>
    <mergeCell ref="J106:K111"/>
    <mergeCell ref="J94:K99"/>
    <mergeCell ref="J100:K105"/>
    <mergeCell ref="J88:K93"/>
    <mergeCell ref="J118:K123"/>
    <mergeCell ref="J112:K117"/>
    <mergeCell ref="J52:K57"/>
    <mergeCell ref="J58:K63"/>
    <mergeCell ref="J64:K69"/>
    <mergeCell ref="J82:K87"/>
    <mergeCell ref="J70:K75"/>
    <mergeCell ref="J76:K81"/>
    <mergeCell ref="B232:C237"/>
    <mergeCell ref="B238:C243"/>
    <mergeCell ref="B286:C291"/>
    <mergeCell ref="B244:C249"/>
    <mergeCell ref="B250:C255"/>
    <mergeCell ref="B256:C261"/>
    <mergeCell ref="B262:C267"/>
    <mergeCell ref="B196:C201"/>
    <mergeCell ref="B202:C207"/>
    <mergeCell ref="B208:C213"/>
    <mergeCell ref="B214:C219"/>
    <mergeCell ref="B220:C225"/>
    <mergeCell ref="B226:C231"/>
    <mergeCell ref="B160:C165"/>
    <mergeCell ref="B166:C171"/>
    <mergeCell ref="B172:C177"/>
    <mergeCell ref="B178:C183"/>
    <mergeCell ref="B184:C189"/>
    <mergeCell ref="B190:C195"/>
    <mergeCell ref="B124:C129"/>
    <mergeCell ref="B130:C135"/>
    <mergeCell ref="B136:C141"/>
    <mergeCell ref="B142:C147"/>
    <mergeCell ref="B148:C153"/>
    <mergeCell ref="B154:C159"/>
    <mergeCell ref="B88:C93"/>
    <mergeCell ref="B94:C99"/>
    <mergeCell ref="B100:C105"/>
    <mergeCell ref="B106:C111"/>
    <mergeCell ref="B112:C117"/>
    <mergeCell ref="B118:C123"/>
    <mergeCell ref="B52:C57"/>
    <mergeCell ref="B58:C63"/>
    <mergeCell ref="B64:C69"/>
    <mergeCell ref="B70:C75"/>
    <mergeCell ref="B76:C81"/>
    <mergeCell ref="B82:C87"/>
    <mergeCell ref="J10:K15"/>
    <mergeCell ref="B40:C45"/>
    <mergeCell ref="J16:K21"/>
    <mergeCell ref="B46:C51"/>
    <mergeCell ref="J34:K39"/>
    <mergeCell ref="J40:K45"/>
    <mergeCell ref="J46:K51"/>
    <mergeCell ref="J28:K33"/>
    <mergeCell ref="J22:K27"/>
    <mergeCell ref="B1:N1"/>
    <mergeCell ref="B4:C9"/>
    <mergeCell ref="J4:K9"/>
    <mergeCell ref="F2:F3"/>
    <mergeCell ref="G2:G3"/>
    <mergeCell ref="N2:N3"/>
    <mergeCell ref="J2:K3"/>
    <mergeCell ref="B2:C3"/>
    <mergeCell ref="I2:I3"/>
    <mergeCell ref="D2:D3"/>
    <mergeCell ref="H2:H3"/>
    <mergeCell ref="B34:C39"/>
    <mergeCell ref="B22:C27"/>
    <mergeCell ref="B28:C33"/>
    <mergeCell ref="B16:C21"/>
    <mergeCell ref="B10:C15"/>
    <mergeCell ref="E2:E3"/>
    <mergeCell ref="A58:A63"/>
    <mergeCell ref="A64:A69"/>
    <mergeCell ref="A70:A75"/>
    <mergeCell ref="A76:A81"/>
    <mergeCell ref="A34:A39"/>
    <mergeCell ref="A40:A45"/>
    <mergeCell ref="A46:A51"/>
    <mergeCell ref="A52:A57"/>
    <mergeCell ref="A106:A111"/>
    <mergeCell ref="A112:A117"/>
    <mergeCell ref="A118:A123"/>
    <mergeCell ref="A124:A129"/>
    <mergeCell ref="A82:A87"/>
    <mergeCell ref="A88:A93"/>
    <mergeCell ref="A94:A99"/>
    <mergeCell ref="A100:A105"/>
    <mergeCell ref="A154:A159"/>
    <mergeCell ref="A160:A165"/>
    <mergeCell ref="A166:A171"/>
    <mergeCell ref="A172:A177"/>
    <mergeCell ref="A130:A135"/>
    <mergeCell ref="A136:A141"/>
    <mergeCell ref="A142:A147"/>
    <mergeCell ref="A148:A153"/>
    <mergeCell ref="A202:A207"/>
    <mergeCell ref="A208:A213"/>
    <mergeCell ref="A214:A219"/>
    <mergeCell ref="A220:A225"/>
    <mergeCell ref="A178:A183"/>
    <mergeCell ref="A184:A189"/>
    <mergeCell ref="A190:A195"/>
    <mergeCell ref="A196:A201"/>
    <mergeCell ref="A250:A255"/>
    <mergeCell ref="A256:A261"/>
    <mergeCell ref="A262:A267"/>
    <mergeCell ref="A268:A273"/>
    <mergeCell ref="A226:A231"/>
    <mergeCell ref="A232:A237"/>
    <mergeCell ref="A238:A243"/>
    <mergeCell ref="A244:A249"/>
    <mergeCell ref="A322:A327"/>
    <mergeCell ref="A298:A303"/>
    <mergeCell ref="A304:A309"/>
    <mergeCell ref="A310:A315"/>
    <mergeCell ref="A316:A321"/>
    <mergeCell ref="A274:A279"/>
    <mergeCell ref="A280:A285"/>
    <mergeCell ref="A286:A291"/>
    <mergeCell ref="A292:A297"/>
  </mergeCells>
  <printOptions gridLines="1"/>
  <pageMargins left="0.7480314960629921" right="0.7480314960629921" top="0.984251968503937" bottom="0.984251968503937" header="0.5118110236220472" footer="0.5118110236220472"/>
  <pageSetup blackAndWhite="1" horizontalDpi="300" verticalDpi="300" orientation="landscape" paperSize="9" r:id="rId3"/>
  <rowBreaks count="1" manualBreakCount="1">
    <brk id="3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x</cp:lastModifiedBy>
  <cp:lastPrinted>2011-03-09T13:06:22Z</cp:lastPrinted>
  <dcterms:created xsi:type="dcterms:W3CDTF">2009-02-04T14:21:24Z</dcterms:created>
  <dcterms:modified xsi:type="dcterms:W3CDTF">2011-03-14T08:36:38Z</dcterms:modified>
  <cp:category/>
  <cp:version/>
  <cp:contentType/>
  <cp:contentStatus/>
</cp:coreProperties>
</file>